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<sst xmlns="http://schemas.openxmlformats.org/spreadsheetml/2006/main" count="661" uniqueCount="443">
  <si>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</si>
  <si>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</si>
  <si>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</si>
  <si>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</si>
  <si>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</si>
  <si>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</si>
  <si>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</si>
  <si>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</si>
  <si>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</si>
  <si>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</si>
  <si>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</si>
  <si>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</si>
  <si>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</si>
  <si>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</si>
  <si>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</si>
  <si>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</si>
  <si>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</si>
  <si>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</si>
  <si>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</si>
  <si>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</si>
  <si>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</si>
  <si>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</si>
  <si>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</si>
  <si>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</si>
  <si>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</si>
  <si>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</si>
  <si>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</si>
  <si>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</si>
  <si>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</si>
  <si>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</si>
  <si>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</si>
  <si>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</si>
  <si>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</si>
  <si>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</si>
  <si>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</si>
  <si>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</si>
  <si>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</si>
  <si>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</si>
  <si>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</si>
  <si>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</si>
  <si>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</si>
  <si>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</si>
  <si>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</si>
  <si>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</si>
  <si>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</si>
  <si>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</si>
  <si>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</si>
  <si>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</si>
  <si>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</si>
  <si>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</si>
  <si>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</si>
  <si>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</si>
  <si>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</si>
  <si>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</si>
  <si>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</si>
  <si>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</si>
  <si>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</si>
  <si>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</si>
  <si>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</si>
  <si>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</si>
  <si>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</si>
  <si>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</si>
  <si>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</si>
  <si>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</si>
  <si>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</si>
  <si>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</si>
  <si>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</si>
  <si>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</si>
  <si>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</si>
  <si>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</si>
  <si>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</si>
  <si>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</si>
  <si>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</si>
  <si>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</si>
  <si>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</si>
  <si>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</si>
  <si>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</si>
  <si>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</si>
  <si>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</si>
  <si>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</si>
  <si>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</si>
  <si>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</si>
  <si>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</si>
  <si>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</si>
  <si>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</si>
  <si>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</si>
  <si>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</si>
  <si>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</si>
  <si>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</si>
  <si>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</si>
  <si>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</si>
  <si>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</si>
  <si>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</si>
  <si>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</si>
  <si>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</si>
  <si>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</si>
  <si>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</si>
  <si>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</si>
  <si>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</si>
  <si>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</si>
  <si>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</si>
  <si>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</si>
  <si>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</si>
  <si>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</si>
  <si>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</si>
  <si>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</si>
  <si>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</si>
  <si>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</si>
  <si>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</si>
  <si>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</si>
  <si>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</si>
  <si>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</si>
  <si>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</si>
  <si>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</si>
  <si>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</si>
  <si>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</si>
  <si>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</si>
  <si>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</si>
  <si>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</si>
  <si>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</si>
  <si>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</si>
  <si>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</si>
  <si>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</si>
  <si>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</si>
  <si>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</si>
  <si>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</si>
  <si>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</si>
  <si>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</si>
  <si>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</si>
  <si>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</si>
  <si>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</si>
  <si>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</si>
  <si>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</si>
  <si>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</si>
  <si>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</si>
  <si>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</si>
  <si>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</si>
  <si>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</si>
  <si>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</si>
  <si>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</si>
  <si>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</si>
  <si>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</si>
  <si>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</si>
  <si>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</si>
  <si>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</si>
  <si>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</si>
  <si>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</si>
  <si>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</si>
  <si>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</si>
  <si>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</si>
  <si>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</si>
  <si>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</si>
  <si>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</si>
  <si>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</si>
  <si>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</si>
  <si>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</si>
  <si>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</si>
  <si>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</si>
  <si>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</si>
  <si>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</si>
  <si>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</si>
  <si>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</si>
  <si>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</si>
  <si>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</si>
  <si>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</si>
  <si>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</si>
  <si>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</si>
  <si>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</si>
  <si>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</si>
  <si>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</si>
  <si>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</si>
  <si>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</si>
  <si>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</si>
  <si>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</si>
  <si>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</si>
  <si>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</si>
  <si>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</si>
  <si>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</si>
  <si>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</si>
  <si>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</si>
  <si>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</si>
  <si>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</si>
  <si>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</si>
  <si>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</si>
  <si>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</si>
  <si>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</si>
  <si>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</si>
  <si>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</si>
  <si>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</si>
  <si>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</si>
  <si>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</si>
  <si>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</si>
  <si>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</si>
  <si>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</si>
  <si>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</si>
  <si>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</si>
  <si>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</si>
  <si>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</si>
  <si>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</si>
  <si>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</si>
  <si>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</si>
  <si>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</si>
  <si>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</si>
  <si>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</si>
  <si>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</si>
  <si>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</si>
  <si>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</si>
  <si>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</si>
  <si>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</si>
  <si>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</si>
  <si>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</si>
  <si>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</si>
  <si>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</si>
  <si>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</si>
  <si>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</si>
  <si>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</si>
  <si>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</si>
  <si>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</si>
  <si>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</si>
  <si>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</si>
  <si>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</si>
  <si>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</si>
  <si>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</si>
  <si>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</si>
  <si>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</si>
  <si>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</si>
  <si>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</si>
  <si>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</si>
  <si>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</si>
  <si>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</si>
  <si>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</si>
  <si>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</si>
  <si>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</si>
  <si>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</si>
  <si>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</si>
  <si>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</si>
  <si>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</si>
  <si>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</si>
  <si>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</si>
  <si>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</si>
  <si>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</si>
  <si>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</si>
  <si>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</si>
  <si>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</si>
  <si>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</si>
  <si>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</si>
  <si>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</si>
  <si>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</si>
  <si>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</si>
  <si>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</si>
  <si>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</si>
  <si>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</si>
  <si>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</si>
  <si>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</si>
  <si>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</si>
  <si>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</si>
  <si>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</si>
  <si>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</si>
  <si>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</si>
  <si>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</si>
  <si>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</si>
  <si>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</si>
  <si>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</si>
  <si>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</si>
  <si>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</si>
  <si>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</si>
  <si>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</si>
  <si>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</si>
  <si>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</si>
  <si>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</si>
  <si>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</si>
  <si>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</si>
  <si>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</si>
  <si>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</si>
  <si>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</si>
  <si>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</si>
  <si>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</si>
  <si>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</si>
  <si>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</si>
  <si>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</si>
  <si>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</si>
  <si>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</si>
  <si>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</si>
  <si>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</si>
  <si>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</si>
  <si>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</si>
  <si>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</si>
  <si>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</si>
  <si>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</si>
  <si>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</si>
  <si>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</si>
  <si>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</si>
  <si>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</si>
  <si>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</si>
  <si>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</si>
  <si>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</si>
  <si>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</si>
  <si>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</si>
  <si>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</si>
  <si>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</si>
  <si>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</si>
  <si>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</si>
  <si>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</si>
  <si>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</si>
  <si>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</si>
  <si>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</si>
  <si>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</si>
  <si>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</si>
  <si>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</si>
  <si>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</si>
  <si>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</si>
  <si>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</si>
  <si>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</si>
  <si>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</si>
  <si>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</si>
  <si>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</si>
  <si>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</si>
  <si>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</si>
  <si>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</si>
  <si>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</si>
  <si>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</si>
  <si>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</si>
  <si>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</si>
  <si>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</si>
  <si>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</si>
  <si>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</si>
  <si>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</si>
  <si>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</si>
  <si>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</si>
  <si>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</si>
  <si>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</si>
  <si>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</si>
  <si>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</si>
  <si>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</si>
  <si>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</si>
  <si>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</si>
  <si>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</si>
  <si>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</si>
  <si>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</si>
  <si>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</si>
  <si>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</si>
  <si>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</si>
  <si>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</si>
  <si>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</si>
  <si>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</si>
  <si>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</si>
  <si>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</si>
  <si>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</si>
  <si>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</si>
  <si>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</si>
  <si>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</si>
  <si>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</si>
  <si>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</si>
  <si>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</si>
  <si>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</si>
  <si>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</si>
  <si>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</si>
  <si>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</si>
  <si>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</si>
  <si>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</si>
  <si>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</si>
  <si>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</si>
  <si>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</si>
  <si>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</si>
  <si>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</si>
  <si>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</si>
  <si>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</si>
  <si>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</si>
  <si>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</si>
  <si>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</si>
  <si>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</si>
  <si>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</si>
  <si>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</si>
  <si>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</si>
  <si>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</si>
  <si>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</si>
  <si>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</si>
  <si>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</si>
  <si>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</si>
  <si>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</si>
  <si>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</si>
  <si>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</si>
  <si>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</si>
  <si>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</si>
  <si>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</si>
  <si>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</si>
  <si>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</si>
  <si>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</si>
  <si>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</si>
  <si>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</si>
  <si>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</si>
  <si>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</si>
  <si>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</si>
  <si>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</si>
  <si>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</si>
  <si>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</si>
  <si>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</si>
  <si>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</si>
  <si>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</si>
  <si>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</si>
  <si>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</si>
  <si>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</si>
  <si>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</si>
  <si>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</si>
  <si>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</si>
  <si>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</si>
  <si>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</si>
  <si>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</si>
  <si>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</si>
  <si>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</si>
  <si>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</si>
  <si>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</si>
  <si>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</si>
  <si>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</si>
  <si>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</si>
  <si>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</si>
  <si>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</si>
  <si>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</si>
  <si>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</si>
  <si>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</si>
  <si>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</si>
  <si>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</si>
  <si>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</si>
  <si>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</si>
  <si>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</si>
  <si>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</si>
  <si>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</si>
  <si>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</si>
  <si>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</si>
  <si>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</si>
  <si>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</si>
  <si>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</si>
  <si>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</si>
  <si>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</si>
  <si>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марта</t>
  </si>
  <si>
    <t>Уникальный код*</t>
  </si>
  <si>
    <t>26310.2</t>
  </si>
  <si>
    <t>26430.2</t>
  </si>
  <si>
    <t>26451.2</t>
  </si>
  <si>
    <t>31</t>
  </si>
  <si>
    <t>30</t>
  </si>
  <si>
    <t>30.03.2022</t>
  </si>
  <si>
    <t>292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</si>
</sst>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3" xfId="0" applyFont="1" applyBorder="1" applyAlignment="1">
      <alignment horizontal="left" indent="3"/>
    </xf>
    <xf numFmtId="0" fontId="6" fillId="0" borderId="27" xfId="0" applyFont="1" applyBorder="1" applyAlignment="1">
      <alignment horizontal="left" indent="3"/>
    </xf>
    <xf numFmtId="0" fontId="6" fillId="0" borderId="32"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3"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40"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0" borderId="58" xfId="0" applyNumberFormat="1" applyFont="1" applyBorder="1" applyAlignment="1">
      <alignment horizontal="center"/>
    </xf>
    <xf numFmtId="49" fontId="6" fillId="0" borderId="24" xfId="0" applyNumberFormat="1" applyFont="1" applyBorder="1" applyAlignment="1">
      <alignment horizontal="center"/>
    </xf>
    <xf numFmtId="49" fontId="6" fillId="0" borderId="59" xfId="0" applyNumberFormat="1" applyFont="1" applyBorder="1" applyAlignment="1">
      <alignment horizontal="center"/>
    </xf>
    <xf numFmtId="49" fontId="6" fillId="33" borderId="55" xfId="0" applyNumberFormat="1" applyFont="1" applyFill="1" applyBorder="1" applyAlignment="1">
      <alignment horizont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9" xfId="0" applyNumberFormat="1" applyFont="1" applyBorder="1" applyAlignment="1">
      <alignment horizontal="center" vertic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4">
      <selection activeCell="CW122" sqref="CW122:CW123"/>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429</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420</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424</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439</v>
      </c>
      <c r="BS13" s="162"/>
      <c r="BT13" s="162"/>
      <c r="BU13" s="4" t="s">
        <v>6</v>
      </c>
      <c r="BW13" s="162" t="s">
        <v>434</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404</v>
      </c>
      <c r="BF16" s="295"/>
      <c r="BG16" s="295"/>
      <c r="BH16" s="8" t="s">
        <v>18</v>
      </c>
      <c r="BK16" s="295" t="s">
        <v>426</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440</v>
      </c>
      <c r="AO18" s="162"/>
      <c r="AP18" s="162"/>
      <c r="AQ18" s="4" t="s">
        <v>6</v>
      </c>
      <c r="AS18" s="162" t="s">
        <v>434</v>
      </c>
      <c r="AT18" s="162"/>
      <c r="AU18" s="162"/>
      <c r="AV18" s="162"/>
      <c r="AW18" s="162"/>
      <c r="AX18" s="162"/>
      <c r="AY18" s="162"/>
      <c r="AZ18" s="162"/>
      <c r="BA18" s="162"/>
      <c r="BB18" s="162"/>
      <c r="BC18" s="162"/>
      <c r="BD18" s="273">
        <v>20</v>
      </c>
      <c r="BE18" s="273"/>
      <c r="BF18" s="274" t="s">
        <v>299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399</v>
      </c>
      <c r="CI22" s="156"/>
      <c r="CJ22" s="156"/>
      <c r="CK22" s="156"/>
      <c r="CL22" s="156"/>
      <c r="CM22" s="156"/>
      <c r="CN22" s="156"/>
      <c r="CO22" s="156"/>
      <c r="CP22" s="156"/>
      <c r="CQ22" s="156"/>
      <c r="CR22" s="156"/>
      <c r="CS22" s="156"/>
      <c r="CT22" s="156"/>
      <c r="CU22" s="281"/>
    </row>
    <row r="23" spans="1:99" ht="24.75" customHeight="1">
      <c r="A23" s="4" t="s">
        <v>25</v>
      </c>
      <c r="I23" s="129" t="s">
        <v>421</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405</v>
      </c>
      <c r="BV29" s="283"/>
      <c r="BW29" s="283"/>
      <c r="BX29" s="283"/>
      <c r="BY29" s="283"/>
      <c r="BZ29" s="283"/>
      <c r="CA29" s="283"/>
      <c r="CB29" s="283"/>
      <c r="CC29" s="284"/>
      <c r="CD29" s="282" t="s">
        <v>427</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52854248.27</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38097180.67</v>
      </c>
      <c r="CX37" s="47">
        <f>CX38+CX42+CX54+CX57+CX67+CX71</f>
        <v>11257067.6</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40797179.67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38097180.67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38097180.67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38097180.67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12057067.6</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11257067.6</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11257067.6</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11257067.6</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369</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370</v>
      </c>
      <c r="AW61" s="134"/>
      <c r="AX61" s="134"/>
      <c r="AY61" s="135"/>
      <c r="AZ61" s="136" t="s">
        <v>69</v>
      </c>
      <c r="BA61" s="134"/>
      <c r="BB61" s="134"/>
      <c r="BC61" s="134"/>
      <c r="BD61" s="134"/>
      <c r="BE61" s="135"/>
      <c r="BF61" s="136"/>
      <c r="BG61" s="134"/>
      <c r="BH61" s="134"/>
      <c r="BI61" s="134"/>
      <c r="BJ61" s="134"/>
      <c r="BK61" s="135"/>
      <c r="BL61" s="172">
        <f>CW61+CX61+CY61</f>
        <v>800000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800000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422</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53188941.16000001</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38097180.67</v>
      </c>
      <c r="CX76" s="35">
        <f t="shared" si="8"/>
        <v>11257067.6</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33161215.53</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f>
        <v>30549941.21</v>
      </c>
      <c r="CX77" s="130">
        <f>CX79+CX81+CX84+CX87+CX89+CX94+CX97+CX99+CX82+CX85+CX86+CX83</f>
        <v>2611274.3200000003</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24915239.8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23378139.8</v>
      </c>
      <c r="CX79" s="130">
        <v>1537100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77900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75000</v>
      </c>
      <c r="CX81" s="68">
        <v>2900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500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500</v>
      </c>
      <c r="CX82" s="68">
        <v>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13041.79</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13041.79</v>
      </c>
      <c r="CX84" s="68">
        <v>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200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200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550000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550000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43160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43160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7561173.94</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7083059.62</v>
      </c>
      <c r="CX89" s="130">
        <f aca="true" t="shared" si="13" ref="CX89:DE89">CX91+CX93</f>
        <v>478114.32</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7548139.62</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7083059.62</v>
      </c>
      <c r="CX91" s="131">
        <v>465080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13034.32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13034.32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372</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373</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374</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283911.6</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283911.6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283911.6</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283911.6</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100000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100000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401</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402</v>
      </c>
      <c r="AW111" s="156"/>
      <c r="AX111" s="156"/>
      <c r="AY111" s="156"/>
      <c r="AZ111" s="156" t="s">
        <v>111</v>
      </c>
      <c r="BA111" s="156"/>
      <c r="BB111" s="156"/>
      <c r="BC111" s="156"/>
      <c r="BD111" s="156"/>
      <c r="BE111" s="156"/>
      <c r="BF111" s="156" t="s">
        <v>403</v>
      </c>
      <c r="BG111" s="156"/>
      <c r="BH111" s="156"/>
      <c r="BI111" s="156"/>
      <c r="BJ111" s="156"/>
      <c r="BK111" s="156"/>
      <c r="BL111" s="120">
        <f>CW111+CX111+CY111</f>
        <v>183911.6</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183911.6</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375</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121411.02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121411.02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111425.74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f>112130.74-705</f>
        <v>111425.74</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f>
        <v>3765</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398</v>
      </c>
      <c r="AW125" s="152"/>
      <c r="AX125" s="152"/>
      <c r="AY125" s="152"/>
      <c r="AZ125" s="152" t="s">
        <v>127</v>
      </c>
      <c r="BA125" s="152"/>
      <c r="BB125" s="152"/>
      <c r="BC125" s="152"/>
      <c r="BD125" s="152"/>
      <c r="BE125" s="152"/>
      <c r="BF125" s="152" t="s">
        <v>442</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411</v>
      </c>
      <c r="AW126" s="152"/>
      <c r="AX126" s="152"/>
      <c r="AY126" s="152"/>
      <c r="AZ126" s="152" t="s">
        <v>127</v>
      </c>
      <c r="BA126" s="152"/>
      <c r="BB126" s="152"/>
      <c r="BC126" s="152"/>
      <c r="BD126" s="152"/>
      <c r="BE126" s="152"/>
      <c r="BF126" s="152" t="s">
        <v>410</v>
      </c>
      <c r="BG126" s="152"/>
      <c r="BH126" s="152"/>
      <c r="BI126" s="152"/>
      <c r="BJ126" s="152"/>
      <c r="BK126" s="152"/>
      <c r="BL126" s="158">
        <f>CW126+CX126+CY126</f>
        <v>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f aca="true" t="shared" si="18" ref="CW127:DE127">CW128+CW130+CW131+CW132+CW133+CW134</f>
        <v>0</v>
      </c>
      <c r="CX127" s="70">
        <f t="shared" si="18"/>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377</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376</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379</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380</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381</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383</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384</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385</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386</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387</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19622403.01</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7425828.44</v>
      </c>
      <c r="CX138" s="100">
        <f>CX139+CX141+CX143+CX145</f>
        <v>8361881.68</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412</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414</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17468403.01</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v>5271828.44</v>
      </c>
      <c r="CX143" s="100">
        <v>8361881.68</v>
      </c>
      <c r="CY143" s="100">
        <f>2720000+334692.89+780000</f>
        <v>3834692.89</v>
      </c>
      <c r="CZ143" s="99">
        <v>4151703</v>
      </c>
      <c r="DA143" s="99">
        <v>5127239.68</v>
      </c>
      <c r="DB143" s="99">
        <v>0</v>
      </c>
      <c r="DC143" s="98">
        <f>3953203-100</f>
        <v>3953103</v>
      </c>
      <c r="DD143" s="98">
        <f>22452239.68+100</f>
        <v>22452339.68</v>
      </c>
      <c r="DE143" s="98"/>
    </row>
    <row r="144" spans="1:109" ht="27" customHeight="1">
      <c r="A144" s="351" t="s">
        <v>415</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416</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406</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413</v>
      </c>
      <c r="AW145" s="123"/>
      <c r="AX145" s="123"/>
      <c r="AY145" s="124"/>
      <c r="AZ145" s="122" t="s">
        <v>407</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417</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418</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419</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c r="CX161" s="34">
        <f>CX162</f>
        <v>1747269.71</v>
      </c>
      <c r="CY161" s="34"/>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1747269.7099999934</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4" activePane="bottomRight" state="frozen"/>
      <selection pane="topLeft" activeCell="A4" sqref="A4"/>
      <selection pane="topRight" activeCell="BQ4" sqref="BQ4"/>
      <selection pane="bottomLeft" activeCell="A10" sqref="A10"/>
      <selection pane="bottomRight" activeCell="BP86" sqref="BP86"/>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4" t="s">
        <v>206</v>
      </c>
      <c r="B3" s="454"/>
      <c r="C3" s="454"/>
      <c r="D3" s="454"/>
      <c r="E3" s="455"/>
      <c r="F3" s="454" t="s">
        <v>45</v>
      </c>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5"/>
      <c r="BD3" s="467" t="s">
        <v>297</v>
      </c>
      <c r="BE3" s="454"/>
      <c r="BF3" s="454"/>
      <c r="BG3" s="454"/>
      <c r="BH3" s="454"/>
      <c r="BI3" s="455"/>
      <c r="BJ3" s="467" t="s">
        <v>210</v>
      </c>
      <c r="BK3" s="454"/>
      <c r="BL3" s="454"/>
      <c r="BM3" s="454"/>
      <c r="BN3" s="454"/>
      <c r="BO3" s="455"/>
      <c r="BP3" s="468" t="s">
        <v>388</v>
      </c>
      <c r="BQ3" s="119"/>
      <c r="BR3" s="470" t="s">
        <v>34</v>
      </c>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Y3" s="376" t="s">
        <v>408</v>
      </c>
      <c r="CZ3" s="376"/>
      <c r="DA3" s="376"/>
    </row>
    <row r="4" spans="1:105" s="3" customFormat="1" ht="29.25" customHeight="1">
      <c r="A4" s="457" t="s">
        <v>207</v>
      </c>
      <c r="B4" s="457"/>
      <c r="C4" s="457"/>
      <c r="D4" s="457"/>
      <c r="E4" s="458"/>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8"/>
      <c r="BD4" s="456" t="s">
        <v>208</v>
      </c>
      <c r="BE4" s="457"/>
      <c r="BF4" s="457"/>
      <c r="BG4" s="457"/>
      <c r="BH4" s="457"/>
      <c r="BI4" s="458"/>
      <c r="BJ4" s="456" t="s">
        <v>211</v>
      </c>
      <c r="BK4" s="457"/>
      <c r="BL4" s="457"/>
      <c r="BM4" s="457"/>
      <c r="BN4" s="457"/>
      <c r="BO4" s="458"/>
      <c r="BP4" s="459"/>
      <c r="BQ4" s="459" t="s">
        <v>435</v>
      </c>
      <c r="BR4" s="456" t="s">
        <v>302</v>
      </c>
      <c r="BS4" s="457"/>
      <c r="BT4" s="457"/>
      <c r="BU4" s="457"/>
      <c r="BV4" s="457"/>
      <c r="BW4" s="457"/>
      <c r="BX4" s="457"/>
      <c r="BY4" s="458"/>
      <c r="BZ4" s="456" t="s">
        <v>405</v>
      </c>
      <c r="CA4" s="457"/>
      <c r="CB4" s="457"/>
      <c r="CC4" s="457"/>
      <c r="CD4" s="457"/>
      <c r="CE4" s="457"/>
      <c r="CF4" s="457"/>
      <c r="CG4" s="458"/>
      <c r="CH4" s="456" t="s">
        <v>427</v>
      </c>
      <c r="CI4" s="457"/>
      <c r="CJ4" s="457"/>
      <c r="CK4" s="457"/>
      <c r="CL4" s="457"/>
      <c r="CM4" s="457"/>
      <c r="CN4" s="457"/>
      <c r="CO4" s="458"/>
      <c r="CP4" s="456" t="s">
        <v>43</v>
      </c>
      <c r="CQ4" s="457"/>
      <c r="CR4" s="457"/>
      <c r="CS4" s="457"/>
      <c r="CT4" s="457"/>
      <c r="CU4" s="457"/>
      <c r="CV4" s="457"/>
      <c r="CW4" s="457"/>
      <c r="CY4" s="376" t="s">
        <v>321</v>
      </c>
      <c r="CZ4" s="376" t="s">
        <v>322</v>
      </c>
      <c r="DA4" s="376" t="s">
        <v>311</v>
      </c>
    </row>
    <row r="5" spans="1:105" s="3" customFormat="1" ht="12" customHeight="1">
      <c r="A5" s="457"/>
      <c r="B5" s="457"/>
      <c r="C5" s="457"/>
      <c r="D5" s="457"/>
      <c r="E5" s="458"/>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8"/>
      <c r="BD5" s="456"/>
      <c r="BE5" s="457"/>
      <c r="BF5" s="457"/>
      <c r="BG5" s="457"/>
      <c r="BH5" s="457"/>
      <c r="BI5" s="458"/>
      <c r="BJ5" s="456" t="s">
        <v>212</v>
      </c>
      <c r="BK5" s="457"/>
      <c r="BL5" s="457"/>
      <c r="BM5" s="457"/>
      <c r="BN5" s="457"/>
      <c r="BO5" s="458"/>
      <c r="BP5" s="459"/>
      <c r="BQ5" s="459"/>
      <c r="BR5" s="456" t="s">
        <v>213</v>
      </c>
      <c r="BS5" s="457"/>
      <c r="BT5" s="457"/>
      <c r="BU5" s="457"/>
      <c r="BV5" s="457"/>
      <c r="BW5" s="457"/>
      <c r="BX5" s="457"/>
      <c r="BY5" s="458"/>
      <c r="BZ5" s="456" t="s">
        <v>215</v>
      </c>
      <c r="CA5" s="457"/>
      <c r="CB5" s="457"/>
      <c r="CC5" s="457"/>
      <c r="CD5" s="457"/>
      <c r="CE5" s="457"/>
      <c r="CF5" s="457"/>
      <c r="CG5" s="458"/>
      <c r="CH5" s="456" t="s">
        <v>218</v>
      </c>
      <c r="CI5" s="457"/>
      <c r="CJ5" s="457"/>
      <c r="CK5" s="457"/>
      <c r="CL5" s="457"/>
      <c r="CM5" s="457"/>
      <c r="CN5" s="457"/>
      <c r="CO5" s="458"/>
      <c r="CP5" s="456" t="s">
        <v>44</v>
      </c>
      <c r="CQ5" s="457"/>
      <c r="CR5" s="457"/>
      <c r="CS5" s="457"/>
      <c r="CT5" s="457"/>
      <c r="CU5" s="457"/>
      <c r="CV5" s="457"/>
      <c r="CW5" s="457"/>
      <c r="CY5" s="376"/>
      <c r="CZ5" s="376"/>
      <c r="DA5" s="376"/>
    </row>
    <row r="6" spans="1:105" s="3" customFormat="1" ht="12" customHeight="1">
      <c r="A6" s="457"/>
      <c r="B6" s="457"/>
      <c r="C6" s="457"/>
      <c r="D6" s="457"/>
      <c r="E6" s="458"/>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8"/>
      <c r="BD6" s="456"/>
      <c r="BE6" s="457"/>
      <c r="BF6" s="457"/>
      <c r="BG6" s="457"/>
      <c r="BH6" s="457"/>
      <c r="BI6" s="458"/>
      <c r="BJ6" s="456"/>
      <c r="BK6" s="457"/>
      <c r="BL6" s="457"/>
      <c r="BM6" s="457"/>
      <c r="BN6" s="457"/>
      <c r="BO6" s="458"/>
      <c r="BP6" s="459"/>
      <c r="BQ6" s="459"/>
      <c r="BR6" s="456" t="s">
        <v>214</v>
      </c>
      <c r="BS6" s="457"/>
      <c r="BT6" s="457"/>
      <c r="BU6" s="457"/>
      <c r="BV6" s="457"/>
      <c r="BW6" s="457"/>
      <c r="BX6" s="457"/>
      <c r="BY6" s="458"/>
      <c r="BZ6" s="456" t="s">
        <v>40</v>
      </c>
      <c r="CA6" s="457"/>
      <c r="CB6" s="457"/>
      <c r="CC6" s="457"/>
      <c r="CD6" s="457"/>
      <c r="CE6" s="457"/>
      <c r="CF6" s="457"/>
      <c r="CG6" s="458"/>
      <c r="CH6" s="456" t="s">
        <v>40</v>
      </c>
      <c r="CI6" s="457"/>
      <c r="CJ6" s="457"/>
      <c r="CK6" s="457"/>
      <c r="CL6" s="457"/>
      <c r="CM6" s="457"/>
      <c r="CN6" s="457"/>
      <c r="CO6" s="458"/>
      <c r="CP6" s="456" t="s">
        <v>40</v>
      </c>
      <c r="CQ6" s="457"/>
      <c r="CR6" s="457"/>
      <c r="CS6" s="457"/>
      <c r="CT6" s="457"/>
      <c r="CU6" s="457"/>
      <c r="CV6" s="457"/>
      <c r="CW6" s="457"/>
      <c r="CY6" s="376"/>
      <c r="CZ6" s="376"/>
      <c r="DA6" s="376"/>
    </row>
    <row r="7" spans="1:105" s="3" customFormat="1" ht="13.5" customHeight="1">
      <c r="A7" s="489"/>
      <c r="B7" s="489"/>
      <c r="C7" s="489"/>
      <c r="D7" s="489"/>
      <c r="E7" s="490"/>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8"/>
      <c r="BD7" s="456"/>
      <c r="BE7" s="457"/>
      <c r="BF7" s="457"/>
      <c r="BG7" s="457"/>
      <c r="BH7" s="457"/>
      <c r="BI7" s="458"/>
      <c r="BJ7" s="456"/>
      <c r="BK7" s="457"/>
      <c r="BL7" s="457"/>
      <c r="BM7" s="457"/>
      <c r="BN7" s="457"/>
      <c r="BO7" s="458"/>
      <c r="BP7" s="460"/>
      <c r="BQ7" s="460"/>
      <c r="BR7" s="456" t="s">
        <v>216</v>
      </c>
      <c r="BS7" s="457"/>
      <c r="BT7" s="457"/>
      <c r="BU7" s="457"/>
      <c r="BV7" s="457"/>
      <c r="BW7" s="457"/>
      <c r="BX7" s="457"/>
      <c r="BY7" s="458"/>
      <c r="BZ7" s="456" t="s">
        <v>217</v>
      </c>
      <c r="CA7" s="457"/>
      <c r="CB7" s="457"/>
      <c r="CC7" s="457"/>
      <c r="CD7" s="457"/>
      <c r="CE7" s="457"/>
      <c r="CF7" s="457"/>
      <c r="CG7" s="458"/>
      <c r="CH7" s="456" t="s">
        <v>217</v>
      </c>
      <c r="CI7" s="457"/>
      <c r="CJ7" s="457"/>
      <c r="CK7" s="457"/>
      <c r="CL7" s="457"/>
      <c r="CM7" s="457"/>
      <c r="CN7" s="457"/>
      <c r="CO7" s="458"/>
      <c r="CP7" s="456" t="s">
        <v>41</v>
      </c>
      <c r="CQ7" s="457"/>
      <c r="CR7" s="457"/>
      <c r="CS7" s="457"/>
      <c r="CT7" s="457"/>
      <c r="CU7" s="457"/>
      <c r="CV7" s="457"/>
      <c r="CW7" s="457"/>
      <c r="CY7" s="376"/>
      <c r="CZ7" s="376"/>
      <c r="DA7" s="376"/>
    </row>
    <row r="8" spans="1:105" s="3" customFormat="1" ht="12" customHeight="1" thickBot="1">
      <c r="A8" s="471">
        <v>1</v>
      </c>
      <c r="B8" s="471"/>
      <c r="C8" s="471"/>
      <c r="D8" s="471"/>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1">
        <v>3</v>
      </c>
      <c r="BE8" s="461"/>
      <c r="BF8" s="461"/>
      <c r="BG8" s="461"/>
      <c r="BH8" s="461"/>
      <c r="BI8" s="461"/>
      <c r="BJ8" s="461">
        <v>4</v>
      </c>
      <c r="BK8" s="461"/>
      <c r="BL8" s="461"/>
      <c r="BM8" s="461"/>
      <c r="BN8" s="461"/>
      <c r="BO8" s="461"/>
      <c r="BP8" s="60">
        <v>4.1</v>
      </c>
      <c r="BQ8" s="60">
        <v>4.2</v>
      </c>
      <c r="BR8" s="461">
        <v>5</v>
      </c>
      <c r="BS8" s="461"/>
      <c r="BT8" s="461"/>
      <c r="BU8" s="461"/>
      <c r="BV8" s="461"/>
      <c r="BW8" s="461"/>
      <c r="BX8" s="461"/>
      <c r="BY8" s="461"/>
      <c r="BZ8" s="461">
        <v>6</v>
      </c>
      <c r="CA8" s="461"/>
      <c r="CB8" s="461"/>
      <c r="CC8" s="461"/>
      <c r="CD8" s="461"/>
      <c r="CE8" s="461"/>
      <c r="CF8" s="461"/>
      <c r="CG8" s="461"/>
      <c r="CH8" s="461">
        <v>7</v>
      </c>
      <c r="CI8" s="461"/>
      <c r="CJ8" s="461"/>
      <c r="CK8" s="461"/>
      <c r="CL8" s="461"/>
      <c r="CM8" s="461"/>
      <c r="CN8" s="461"/>
      <c r="CO8" s="461"/>
      <c r="CP8" s="461">
        <v>8</v>
      </c>
      <c r="CQ8" s="461"/>
      <c r="CR8" s="461"/>
      <c r="CS8" s="461"/>
      <c r="CT8" s="461"/>
      <c r="CU8" s="461"/>
      <c r="CV8" s="461"/>
      <c r="CW8" s="467"/>
      <c r="CY8" s="376"/>
      <c r="CZ8" s="376"/>
      <c r="DA8" s="376"/>
    </row>
    <row r="9" spans="1:105" ht="15" customHeight="1">
      <c r="A9" s="463" t="s">
        <v>219</v>
      </c>
      <c r="B9" s="463"/>
      <c r="C9" s="463"/>
      <c r="D9" s="463"/>
      <c r="E9" s="464"/>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91" t="s">
        <v>209</v>
      </c>
      <c r="BE9" s="492"/>
      <c r="BF9" s="492"/>
      <c r="BG9" s="492"/>
      <c r="BH9" s="492"/>
      <c r="BI9" s="492"/>
      <c r="BJ9" s="298" t="s">
        <v>57</v>
      </c>
      <c r="BK9" s="298"/>
      <c r="BL9" s="298"/>
      <c r="BM9" s="298"/>
      <c r="BN9" s="298"/>
      <c r="BO9" s="298"/>
      <c r="BP9" s="54"/>
      <c r="BQ9" s="54"/>
      <c r="BR9" s="469">
        <f>BR10+BR19+BR22+BR28</f>
        <v>19622403.01</v>
      </c>
      <c r="BS9" s="469"/>
      <c r="BT9" s="469"/>
      <c r="BU9" s="469"/>
      <c r="BV9" s="469"/>
      <c r="BW9" s="469"/>
      <c r="BX9" s="469"/>
      <c r="BY9" s="469"/>
      <c r="BZ9" s="469">
        <f>BZ10+BZ19+BZ22+BZ28</f>
        <v>11432942.68</v>
      </c>
      <c r="CA9" s="469"/>
      <c r="CB9" s="469"/>
      <c r="CC9" s="469"/>
      <c r="CD9" s="469"/>
      <c r="CE9" s="469"/>
      <c r="CF9" s="469"/>
      <c r="CG9" s="469"/>
      <c r="CH9" s="469">
        <f>CH10+CH19+CH22+CH28</f>
        <v>28559442.68</v>
      </c>
      <c r="CI9" s="469"/>
      <c r="CJ9" s="469"/>
      <c r="CK9" s="469"/>
      <c r="CL9" s="469"/>
      <c r="CM9" s="469"/>
      <c r="CN9" s="469"/>
      <c r="CO9" s="469"/>
      <c r="CP9" s="469">
        <f>CP10+CP19+CP22+CP28</f>
        <v>0</v>
      </c>
      <c r="CQ9" s="469"/>
      <c r="CR9" s="469"/>
      <c r="CS9" s="469"/>
      <c r="CT9" s="469"/>
      <c r="CU9" s="469"/>
      <c r="CV9" s="469"/>
      <c r="CW9" s="469"/>
      <c r="CY9" s="3"/>
      <c r="CZ9" s="3"/>
      <c r="DA9" s="3"/>
    </row>
    <row r="10" spans="1:105" ht="12.75">
      <c r="A10" s="123" t="s">
        <v>221</v>
      </c>
      <c r="B10" s="123"/>
      <c r="C10" s="123"/>
      <c r="D10" s="123"/>
      <c r="E10" s="124"/>
      <c r="F10" s="465" t="s">
        <v>50</v>
      </c>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48"/>
      <c r="BD10" s="211" t="s">
        <v>222</v>
      </c>
      <c r="BE10" s="154"/>
      <c r="BF10" s="154"/>
      <c r="BG10" s="154"/>
      <c r="BH10" s="154"/>
      <c r="BI10" s="155"/>
      <c r="BJ10" s="153" t="s">
        <v>57</v>
      </c>
      <c r="BK10" s="154"/>
      <c r="BL10" s="154"/>
      <c r="BM10" s="154"/>
      <c r="BN10" s="154"/>
      <c r="BO10" s="155"/>
      <c r="BP10" s="414"/>
      <c r="BQ10" s="414"/>
      <c r="BR10" s="403">
        <v>0</v>
      </c>
      <c r="BS10" s="404"/>
      <c r="BT10" s="404"/>
      <c r="BU10" s="404"/>
      <c r="BV10" s="404"/>
      <c r="BW10" s="404"/>
      <c r="BX10" s="404"/>
      <c r="BY10" s="421"/>
      <c r="BZ10" s="403">
        <v>0</v>
      </c>
      <c r="CA10" s="404"/>
      <c r="CB10" s="404"/>
      <c r="CC10" s="404"/>
      <c r="CD10" s="404"/>
      <c r="CE10" s="404"/>
      <c r="CF10" s="404"/>
      <c r="CG10" s="421"/>
      <c r="CH10" s="403">
        <v>0</v>
      </c>
      <c r="CI10" s="404"/>
      <c r="CJ10" s="404"/>
      <c r="CK10" s="404"/>
      <c r="CL10" s="404"/>
      <c r="CM10" s="404"/>
      <c r="CN10" s="404"/>
      <c r="CO10" s="421"/>
      <c r="CP10" s="403"/>
      <c r="CQ10" s="404"/>
      <c r="CR10" s="404"/>
      <c r="CS10" s="404"/>
      <c r="CT10" s="404"/>
      <c r="CU10" s="404"/>
      <c r="CV10" s="404"/>
      <c r="CW10" s="405"/>
      <c r="CY10" s="46"/>
      <c r="CZ10" s="46"/>
      <c r="DA10" s="46"/>
    </row>
    <row r="11" spans="1:105" ht="12.75">
      <c r="A11" s="123"/>
      <c r="B11" s="123"/>
      <c r="C11" s="123"/>
      <c r="D11" s="123"/>
      <c r="E11" s="124"/>
      <c r="F11" s="443" t="s">
        <v>236</v>
      </c>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5"/>
      <c r="BD11" s="311"/>
      <c r="BE11" s="195"/>
      <c r="BF11" s="195"/>
      <c r="BG11" s="195"/>
      <c r="BH11" s="195"/>
      <c r="BI11" s="196"/>
      <c r="BJ11" s="194"/>
      <c r="BK11" s="195"/>
      <c r="BL11" s="195"/>
      <c r="BM11" s="195"/>
      <c r="BN11" s="195"/>
      <c r="BO11" s="196"/>
      <c r="BP11" s="462"/>
      <c r="BQ11" s="462"/>
      <c r="BR11" s="433"/>
      <c r="BS11" s="434"/>
      <c r="BT11" s="434"/>
      <c r="BU11" s="434"/>
      <c r="BV11" s="434"/>
      <c r="BW11" s="434"/>
      <c r="BX11" s="434"/>
      <c r="BY11" s="442"/>
      <c r="BZ11" s="433"/>
      <c r="CA11" s="434"/>
      <c r="CB11" s="434"/>
      <c r="CC11" s="434"/>
      <c r="CD11" s="434"/>
      <c r="CE11" s="434"/>
      <c r="CF11" s="434"/>
      <c r="CG11" s="442"/>
      <c r="CH11" s="433"/>
      <c r="CI11" s="434"/>
      <c r="CJ11" s="434"/>
      <c r="CK11" s="434"/>
      <c r="CL11" s="434"/>
      <c r="CM11" s="434"/>
      <c r="CN11" s="434"/>
      <c r="CO11" s="442"/>
      <c r="CP11" s="433"/>
      <c r="CQ11" s="434"/>
      <c r="CR11" s="434"/>
      <c r="CS11" s="434"/>
      <c r="CT11" s="434"/>
      <c r="CU11" s="434"/>
      <c r="CV11" s="434"/>
      <c r="CW11" s="435"/>
      <c r="CY11" s="46"/>
      <c r="CZ11" s="46"/>
      <c r="DA11" s="46"/>
    </row>
    <row r="12" spans="1:105" ht="12.75">
      <c r="A12" s="123"/>
      <c r="B12" s="123"/>
      <c r="C12" s="123"/>
      <c r="D12" s="123"/>
      <c r="E12" s="124"/>
      <c r="F12" s="443" t="s">
        <v>237</v>
      </c>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5"/>
      <c r="BD12" s="311"/>
      <c r="BE12" s="195"/>
      <c r="BF12" s="195"/>
      <c r="BG12" s="195"/>
      <c r="BH12" s="195"/>
      <c r="BI12" s="196"/>
      <c r="BJ12" s="194"/>
      <c r="BK12" s="195"/>
      <c r="BL12" s="195"/>
      <c r="BM12" s="195"/>
      <c r="BN12" s="195"/>
      <c r="BO12" s="196"/>
      <c r="BP12" s="462"/>
      <c r="BQ12" s="462"/>
      <c r="BR12" s="433"/>
      <c r="BS12" s="434"/>
      <c r="BT12" s="434"/>
      <c r="BU12" s="434"/>
      <c r="BV12" s="434"/>
      <c r="BW12" s="434"/>
      <c r="BX12" s="434"/>
      <c r="BY12" s="442"/>
      <c r="BZ12" s="433"/>
      <c r="CA12" s="434"/>
      <c r="CB12" s="434"/>
      <c r="CC12" s="434"/>
      <c r="CD12" s="434"/>
      <c r="CE12" s="434"/>
      <c r="CF12" s="434"/>
      <c r="CG12" s="442"/>
      <c r="CH12" s="433"/>
      <c r="CI12" s="434"/>
      <c r="CJ12" s="434"/>
      <c r="CK12" s="434"/>
      <c r="CL12" s="434"/>
      <c r="CM12" s="434"/>
      <c r="CN12" s="434"/>
      <c r="CO12" s="442"/>
      <c r="CP12" s="433"/>
      <c r="CQ12" s="434"/>
      <c r="CR12" s="434"/>
      <c r="CS12" s="434"/>
      <c r="CT12" s="434"/>
      <c r="CU12" s="434"/>
      <c r="CV12" s="434"/>
      <c r="CW12" s="435"/>
      <c r="CY12" s="47"/>
      <c r="CZ12" s="47"/>
      <c r="DA12" s="47"/>
    </row>
    <row r="13" spans="1:105" ht="12.75">
      <c r="A13" s="123"/>
      <c r="B13" s="123"/>
      <c r="C13" s="123"/>
      <c r="D13" s="123"/>
      <c r="E13" s="124"/>
      <c r="F13" s="443" t="s">
        <v>238</v>
      </c>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c r="BD13" s="311"/>
      <c r="BE13" s="195"/>
      <c r="BF13" s="195"/>
      <c r="BG13" s="195"/>
      <c r="BH13" s="195"/>
      <c r="BI13" s="196"/>
      <c r="BJ13" s="194"/>
      <c r="BK13" s="195"/>
      <c r="BL13" s="195"/>
      <c r="BM13" s="195"/>
      <c r="BN13" s="195"/>
      <c r="BO13" s="196"/>
      <c r="BP13" s="462"/>
      <c r="BQ13" s="462"/>
      <c r="BR13" s="433"/>
      <c r="BS13" s="434"/>
      <c r="BT13" s="434"/>
      <c r="BU13" s="434"/>
      <c r="BV13" s="434"/>
      <c r="BW13" s="434"/>
      <c r="BX13" s="434"/>
      <c r="BY13" s="442"/>
      <c r="BZ13" s="433"/>
      <c r="CA13" s="434"/>
      <c r="CB13" s="434"/>
      <c r="CC13" s="434"/>
      <c r="CD13" s="434"/>
      <c r="CE13" s="434"/>
      <c r="CF13" s="434"/>
      <c r="CG13" s="442"/>
      <c r="CH13" s="433"/>
      <c r="CI13" s="434"/>
      <c r="CJ13" s="434"/>
      <c r="CK13" s="434"/>
      <c r="CL13" s="434"/>
      <c r="CM13" s="434"/>
      <c r="CN13" s="434"/>
      <c r="CO13" s="442"/>
      <c r="CP13" s="433"/>
      <c r="CQ13" s="434"/>
      <c r="CR13" s="434"/>
      <c r="CS13" s="434"/>
      <c r="CT13" s="434"/>
      <c r="CU13" s="434"/>
      <c r="CV13" s="434"/>
      <c r="CW13" s="435"/>
      <c r="CY13" s="130"/>
      <c r="CZ13" s="130"/>
      <c r="DA13" s="130"/>
    </row>
    <row r="14" spans="1:105" ht="12.75">
      <c r="A14" s="123"/>
      <c r="B14" s="123"/>
      <c r="C14" s="123"/>
      <c r="D14" s="123"/>
      <c r="E14" s="124"/>
      <c r="F14" s="443" t="s">
        <v>239</v>
      </c>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5"/>
      <c r="BD14" s="311"/>
      <c r="BE14" s="195"/>
      <c r="BF14" s="195"/>
      <c r="BG14" s="195"/>
      <c r="BH14" s="195"/>
      <c r="BI14" s="196"/>
      <c r="BJ14" s="194"/>
      <c r="BK14" s="195"/>
      <c r="BL14" s="195"/>
      <c r="BM14" s="195"/>
      <c r="BN14" s="195"/>
      <c r="BO14" s="196"/>
      <c r="BP14" s="462"/>
      <c r="BQ14" s="462"/>
      <c r="BR14" s="433"/>
      <c r="BS14" s="434"/>
      <c r="BT14" s="434"/>
      <c r="BU14" s="434"/>
      <c r="BV14" s="434"/>
      <c r="BW14" s="434"/>
      <c r="BX14" s="434"/>
      <c r="BY14" s="442"/>
      <c r="BZ14" s="433"/>
      <c r="CA14" s="434"/>
      <c r="CB14" s="434"/>
      <c r="CC14" s="434"/>
      <c r="CD14" s="434"/>
      <c r="CE14" s="434"/>
      <c r="CF14" s="434"/>
      <c r="CG14" s="442"/>
      <c r="CH14" s="433"/>
      <c r="CI14" s="434"/>
      <c r="CJ14" s="434"/>
      <c r="CK14" s="434"/>
      <c r="CL14" s="434"/>
      <c r="CM14" s="434"/>
      <c r="CN14" s="434"/>
      <c r="CO14" s="442"/>
      <c r="CP14" s="433"/>
      <c r="CQ14" s="434"/>
      <c r="CR14" s="434"/>
      <c r="CS14" s="434"/>
      <c r="CT14" s="434"/>
      <c r="CU14" s="434"/>
      <c r="CV14" s="434"/>
      <c r="CW14" s="435"/>
      <c r="CY14" s="130"/>
      <c r="CZ14" s="130"/>
      <c r="DA14" s="130"/>
    </row>
    <row r="15" spans="1:105" ht="12.75">
      <c r="A15" s="123"/>
      <c r="B15" s="123"/>
      <c r="C15" s="123"/>
      <c r="D15" s="123"/>
      <c r="E15" s="124"/>
      <c r="F15" s="443" t="s">
        <v>240</v>
      </c>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5"/>
      <c r="BD15" s="311"/>
      <c r="BE15" s="195"/>
      <c r="BF15" s="195"/>
      <c r="BG15" s="195"/>
      <c r="BH15" s="195"/>
      <c r="BI15" s="196"/>
      <c r="BJ15" s="194"/>
      <c r="BK15" s="195"/>
      <c r="BL15" s="195"/>
      <c r="BM15" s="195"/>
      <c r="BN15" s="195"/>
      <c r="BO15" s="196"/>
      <c r="BP15" s="462"/>
      <c r="BQ15" s="462"/>
      <c r="BR15" s="433"/>
      <c r="BS15" s="434"/>
      <c r="BT15" s="434"/>
      <c r="BU15" s="434"/>
      <c r="BV15" s="434"/>
      <c r="BW15" s="434"/>
      <c r="BX15" s="434"/>
      <c r="BY15" s="442"/>
      <c r="BZ15" s="433"/>
      <c r="CA15" s="434"/>
      <c r="CB15" s="434"/>
      <c r="CC15" s="434"/>
      <c r="CD15" s="434"/>
      <c r="CE15" s="434"/>
      <c r="CF15" s="434"/>
      <c r="CG15" s="442"/>
      <c r="CH15" s="433"/>
      <c r="CI15" s="434"/>
      <c r="CJ15" s="434"/>
      <c r="CK15" s="434"/>
      <c r="CL15" s="434"/>
      <c r="CM15" s="434"/>
      <c r="CN15" s="434"/>
      <c r="CO15" s="442"/>
      <c r="CP15" s="433"/>
      <c r="CQ15" s="434"/>
      <c r="CR15" s="434"/>
      <c r="CS15" s="434"/>
      <c r="CT15" s="434"/>
      <c r="CU15" s="434"/>
      <c r="CV15" s="434"/>
      <c r="CW15" s="435"/>
      <c r="CY15" s="46"/>
      <c r="CZ15" s="46"/>
      <c r="DA15" s="46"/>
    </row>
    <row r="16" spans="1:105" ht="12.75">
      <c r="A16" s="123"/>
      <c r="B16" s="123"/>
      <c r="C16" s="123"/>
      <c r="D16" s="123"/>
      <c r="E16" s="124"/>
      <c r="F16" s="443" t="s">
        <v>241</v>
      </c>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5"/>
      <c r="BD16" s="311"/>
      <c r="BE16" s="195"/>
      <c r="BF16" s="195"/>
      <c r="BG16" s="195"/>
      <c r="BH16" s="195"/>
      <c r="BI16" s="196"/>
      <c r="BJ16" s="194"/>
      <c r="BK16" s="195"/>
      <c r="BL16" s="195"/>
      <c r="BM16" s="195"/>
      <c r="BN16" s="195"/>
      <c r="BO16" s="196"/>
      <c r="BP16" s="462"/>
      <c r="BQ16" s="462"/>
      <c r="BR16" s="433"/>
      <c r="BS16" s="434"/>
      <c r="BT16" s="434"/>
      <c r="BU16" s="434"/>
      <c r="BV16" s="434"/>
      <c r="BW16" s="434"/>
      <c r="BX16" s="434"/>
      <c r="BY16" s="442"/>
      <c r="BZ16" s="433"/>
      <c r="CA16" s="434"/>
      <c r="CB16" s="434"/>
      <c r="CC16" s="434"/>
      <c r="CD16" s="434"/>
      <c r="CE16" s="434"/>
      <c r="CF16" s="434"/>
      <c r="CG16" s="442"/>
      <c r="CH16" s="433"/>
      <c r="CI16" s="434"/>
      <c r="CJ16" s="434"/>
      <c r="CK16" s="434"/>
      <c r="CL16" s="434"/>
      <c r="CM16" s="434"/>
      <c r="CN16" s="434"/>
      <c r="CO16" s="442"/>
      <c r="CP16" s="433"/>
      <c r="CQ16" s="434"/>
      <c r="CR16" s="434"/>
      <c r="CS16" s="434"/>
      <c r="CT16" s="434"/>
      <c r="CU16" s="434"/>
      <c r="CV16" s="434"/>
      <c r="CW16" s="435"/>
      <c r="CY16" s="46"/>
      <c r="CZ16" s="46"/>
      <c r="DA16" s="46"/>
    </row>
    <row r="17" spans="1:105" ht="12.75">
      <c r="A17" s="123"/>
      <c r="B17" s="123"/>
      <c r="C17" s="123"/>
      <c r="D17" s="123"/>
      <c r="E17" s="124"/>
      <c r="F17" s="443" t="s">
        <v>242</v>
      </c>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5"/>
      <c r="BD17" s="311"/>
      <c r="BE17" s="195"/>
      <c r="BF17" s="195"/>
      <c r="BG17" s="195"/>
      <c r="BH17" s="195"/>
      <c r="BI17" s="196"/>
      <c r="BJ17" s="194"/>
      <c r="BK17" s="195"/>
      <c r="BL17" s="195"/>
      <c r="BM17" s="195"/>
      <c r="BN17" s="195"/>
      <c r="BO17" s="196"/>
      <c r="BP17" s="462"/>
      <c r="BQ17" s="462"/>
      <c r="BR17" s="433"/>
      <c r="BS17" s="434"/>
      <c r="BT17" s="434"/>
      <c r="BU17" s="434"/>
      <c r="BV17" s="434"/>
      <c r="BW17" s="434"/>
      <c r="BX17" s="434"/>
      <c r="BY17" s="442"/>
      <c r="BZ17" s="433"/>
      <c r="CA17" s="434"/>
      <c r="CB17" s="434"/>
      <c r="CC17" s="434"/>
      <c r="CD17" s="434"/>
      <c r="CE17" s="434"/>
      <c r="CF17" s="434"/>
      <c r="CG17" s="442"/>
      <c r="CH17" s="433"/>
      <c r="CI17" s="434"/>
      <c r="CJ17" s="434"/>
      <c r="CK17" s="434"/>
      <c r="CL17" s="434"/>
      <c r="CM17" s="434"/>
      <c r="CN17" s="434"/>
      <c r="CO17" s="442"/>
      <c r="CP17" s="433"/>
      <c r="CQ17" s="434"/>
      <c r="CR17" s="434"/>
      <c r="CS17" s="434"/>
      <c r="CT17" s="434"/>
      <c r="CU17" s="434"/>
      <c r="CV17" s="434"/>
      <c r="CW17" s="435"/>
      <c r="CY17" s="46"/>
      <c r="CZ17" s="46"/>
      <c r="DA17" s="46"/>
    </row>
    <row r="18" spans="1:105" ht="12.75" customHeight="1">
      <c r="A18" s="123"/>
      <c r="B18" s="123"/>
      <c r="C18" s="123"/>
      <c r="D18" s="123"/>
      <c r="E18" s="124"/>
      <c r="F18" s="451" t="s">
        <v>357</v>
      </c>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22"/>
      <c r="BZ18" s="406"/>
      <c r="CA18" s="407"/>
      <c r="CB18" s="407"/>
      <c r="CC18" s="407"/>
      <c r="CD18" s="407"/>
      <c r="CE18" s="407"/>
      <c r="CF18" s="407"/>
      <c r="CG18" s="422"/>
      <c r="CH18" s="406"/>
      <c r="CI18" s="407"/>
      <c r="CJ18" s="407"/>
      <c r="CK18" s="407"/>
      <c r="CL18" s="407"/>
      <c r="CM18" s="407"/>
      <c r="CN18" s="407"/>
      <c r="CO18" s="422"/>
      <c r="CP18" s="406"/>
      <c r="CQ18" s="407"/>
      <c r="CR18" s="407"/>
      <c r="CS18" s="407"/>
      <c r="CT18" s="407"/>
      <c r="CU18" s="407"/>
      <c r="CV18" s="407"/>
      <c r="CW18" s="408"/>
      <c r="CY18" s="130"/>
      <c r="CZ18" s="130"/>
      <c r="DA18" s="130"/>
    </row>
    <row r="19" spans="1:105" ht="12.75" customHeight="1">
      <c r="A19" s="123" t="s">
        <v>220</v>
      </c>
      <c r="B19" s="123"/>
      <c r="C19" s="123"/>
      <c r="D19" s="123"/>
      <c r="E19" s="124"/>
      <c r="F19" s="448" t="s">
        <v>243</v>
      </c>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50"/>
      <c r="BD19" s="211" t="s">
        <v>153</v>
      </c>
      <c r="BE19" s="154"/>
      <c r="BF19" s="154"/>
      <c r="BG19" s="154"/>
      <c r="BH19" s="154"/>
      <c r="BI19" s="155"/>
      <c r="BJ19" s="153" t="s">
        <v>57</v>
      </c>
      <c r="BK19" s="154"/>
      <c r="BL19" s="154"/>
      <c r="BM19" s="154"/>
      <c r="BN19" s="154"/>
      <c r="BO19" s="155"/>
      <c r="BP19" s="414"/>
      <c r="BQ19" s="414"/>
      <c r="BR19" s="403">
        <v>0</v>
      </c>
      <c r="BS19" s="404"/>
      <c r="BT19" s="404"/>
      <c r="BU19" s="404"/>
      <c r="BV19" s="404"/>
      <c r="BW19" s="404"/>
      <c r="BX19" s="404"/>
      <c r="BY19" s="421"/>
      <c r="BZ19" s="403">
        <v>0</v>
      </c>
      <c r="CA19" s="404"/>
      <c r="CB19" s="404"/>
      <c r="CC19" s="404"/>
      <c r="CD19" s="404"/>
      <c r="CE19" s="404"/>
      <c r="CF19" s="404"/>
      <c r="CG19" s="421"/>
      <c r="CH19" s="403">
        <v>0</v>
      </c>
      <c r="CI19" s="404"/>
      <c r="CJ19" s="404"/>
      <c r="CK19" s="404"/>
      <c r="CL19" s="404"/>
      <c r="CM19" s="404"/>
      <c r="CN19" s="404"/>
      <c r="CO19" s="421"/>
      <c r="CP19" s="403"/>
      <c r="CQ19" s="404"/>
      <c r="CR19" s="404"/>
      <c r="CS19" s="404"/>
      <c r="CT19" s="404"/>
      <c r="CU19" s="404"/>
      <c r="CV19" s="404"/>
      <c r="CW19" s="405"/>
      <c r="CY19" s="130"/>
      <c r="CZ19" s="130"/>
      <c r="DA19" s="130"/>
    </row>
    <row r="20" spans="1:105" ht="12.75" customHeight="1">
      <c r="A20" s="123"/>
      <c r="B20" s="123"/>
      <c r="C20" s="123"/>
      <c r="D20" s="123"/>
      <c r="E20" s="124"/>
      <c r="F20" s="443" t="s">
        <v>244</v>
      </c>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5"/>
      <c r="BD20" s="311"/>
      <c r="BE20" s="195"/>
      <c r="BF20" s="195"/>
      <c r="BG20" s="195"/>
      <c r="BH20" s="195"/>
      <c r="BI20" s="196"/>
      <c r="BJ20" s="194"/>
      <c r="BK20" s="195"/>
      <c r="BL20" s="195"/>
      <c r="BM20" s="195"/>
      <c r="BN20" s="195"/>
      <c r="BO20" s="196"/>
      <c r="BP20" s="462"/>
      <c r="BQ20" s="462"/>
      <c r="BR20" s="433"/>
      <c r="BS20" s="434"/>
      <c r="BT20" s="434"/>
      <c r="BU20" s="434"/>
      <c r="BV20" s="434"/>
      <c r="BW20" s="434"/>
      <c r="BX20" s="434"/>
      <c r="BY20" s="442"/>
      <c r="BZ20" s="433"/>
      <c r="CA20" s="434"/>
      <c r="CB20" s="434"/>
      <c r="CC20" s="434"/>
      <c r="CD20" s="434"/>
      <c r="CE20" s="434"/>
      <c r="CF20" s="434"/>
      <c r="CG20" s="442"/>
      <c r="CH20" s="433"/>
      <c r="CI20" s="434"/>
      <c r="CJ20" s="434"/>
      <c r="CK20" s="434"/>
      <c r="CL20" s="434"/>
      <c r="CM20" s="434"/>
      <c r="CN20" s="434"/>
      <c r="CO20" s="442"/>
      <c r="CP20" s="433"/>
      <c r="CQ20" s="434"/>
      <c r="CR20" s="434"/>
      <c r="CS20" s="434"/>
      <c r="CT20" s="434"/>
      <c r="CU20" s="434"/>
      <c r="CV20" s="434"/>
      <c r="CW20" s="435"/>
      <c r="CY20" s="130"/>
      <c r="CZ20" s="130"/>
      <c r="DA20" s="130"/>
    </row>
    <row r="21" spans="1:105" ht="12.75" customHeight="1">
      <c r="A21" s="123"/>
      <c r="B21" s="123"/>
      <c r="C21" s="123"/>
      <c r="D21" s="123"/>
      <c r="E21" s="124"/>
      <c r="F21" s="451" t="s">
        <v>358</v>
      </c>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22"/>
      <c r="BZ21" s="406"/>
      <c r="CA21" s="407"/>
      <c r="CB21" s="407"/>
      <c r="CC21" s="407"/>
      <c r="CD21" s="407"/>
      <c r="CE21" s="407"/>
      <c r="CF21" s="407"/>
      <c r="CG21" s="422"/>
      <c r="CH21" s="406"/>
      <c r="CI21" s="407"/>
      <c r="CJ21" s="407"/>
      <c r="CK21" s="407"/>
      <c r="CL21" s="407"/>
      <c r="CM21" s="407"/>
      <c r="CN21" s="407"/>
      <c r="CO21" s="422"/>
      <c r="CP21" s="406"/>
      <c r="CQ21" s="407"/>
      <c r="CR21" s="407"/>
      <c r="CS21" s="407"/>
      <c r="CT21" s="407"/>
      <c r="CU21" s="407"/>
      <c r="CV21" s="407"/>
      <c r="CW21" s="408"/>
      <c r="CY21" s="130"/>
      <c r="CZ21" s="130"/>
      <c r="DA21" s="130"/>
    </row>
    <row r="22" spans="1:105" ht="20.25" customHeight="1">
      <c r="A22" s="123" t="s">
        <v>223</v>
      </c>
      <c r="B22" s="123"/>
      <c r="C22" s="123"/>
      <c r="D22" s="123"/>
      <c r="E22" s="124"/>
      <c r="F22" s="448" t="s">
        <v>245</v>
      </c>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50"/>
      <c r="BD22" s="211" t="s">
        <v>225</v>
      </c>
      <c r="BE22" s="154"/>
      <c r="BF22" s="154"/>
      <c r="BG22" s="154"/>
      <c r="BH22" s="154"/>
      <c r="BI22" s="155"/>
      <c r="BJ22" s="153" t="s">
        <v>57</v>
      </c>
      <c r="BK22" s="154"/>
      <c r="BL22" s="154"/>
      <c r="BM22" s="154"/>
      <c r="BN22" s="154"/>
      <c r="BO22" s="155"/>
      <c r="BP22" s="414"/>
      <c r="BQ22" s="414"/>
      <c r="BR22" s="403">
        <f>CY22+CZ22+DA22</f>
        <v>45245.75</v>
      </c>
      <c r="BS22" s="404"/>
      <c r="BT22" s="404"/>
      <c r="BU22" s="404"/>
      <c r="BV22" s="404"/>
      <c r="BW22" s="404"/>
      <c r="BX22" s="404"/>
      <c r="BY22" s="421"/>
      <c r="BZ22" s="403">
        <v>0</v>
      </c>
      <c r="CA22" s="404"/>
      <c r="CB22" s="404"/>
      <c r="CC22" s="404"/>
      <c r="CD22" s="404"/>
      <c r="CE22" s="404"/>
      <c r="CF22" s="404"/>
      <c r="CG22" s="421"/>
      <c r="CH22" s="403">
        <v>0</v>
      </c>
      <c r="CI22" s="404"/>
      <c r="CJ22" s="404"/>
      <c r="CK22" s="404"/>
      <c r="CL22" s="404"/>
      <c r="CM22" s="404"/>
      <c r="CN22" s="404"/>
      <c r="CO22" s="421"/>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1" t="s">
        <v>339</v>
      </c>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22"/>
      <c r="BZ23" s="406"/>
      <c r="CA23" s="407"/>
      <c r="CB23" s="407"/>
      <c r="CC23" s="407"/>
      <c r="CD23" s="407"/>
      <c r="CE23" s="407"/>
      <c r="CF23" s="407"/>
      <c r="CG23" s="422"/>
      <c r="CH23" s="406"/>
      <c r="CI23" s="407"/>
      <c r="CJ23" s="407"/>
      <c r="CK23" s="407"/>
      <c r="CL23" s="407"/>
      <c r="CM23" s="407"/>
      <c r="CN23" s="407"/>
      <c r="CO23" s="422"/>
      <c r="CP23" s="406"/>
      <c r="CQ23" s="407"/>
      <c r="CR23" s="407"/>
      <c r="CS23" s="407"/>
      <c r="CT23" s="407"/>
      <c r="CU23" s="407"/>
      <c r="CV23" s="407"/>
      <c r="CW23" s="408"/>
      <c r="CY23" s="132"/>
      <c r="CZ23" s="132"/>
      <c r="DA23" s="132"/>
    </row>
    <row r="24" spans="1:105" ht="12.75" customHeight="1">
      <c r="A24" s="56"/>
      <c r="B24" s="123" t="s">
        <v>389</v>
      </c>
      <c r="C24" s="123"/>
      <c r="D24" s="123"/>
      <c r="E24" s="124"/>
      <c r="F24" s="446" t="s">
        <v>390</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47"/>
      <c r="BD24" s="156" t="s">
        <v>391</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2" t="s">
        <v>78</v>
      </c>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3" t="s">
        <v>392</v>
      </c>
      <c r="BE25" s="453"/>
      <c r="BF25" s="453"/>
      <c r="BG25" s="453"/>
      <c r="BH25" s="453"/>
      <c r="BI25" s="453"/>
      <c r="BJ25" s="122" t="s">
        <v>57</v>
      </c>
      <c r="BK25" s="123"/>
      <c r="BL25" s="123"/>
      <c r="BM25" s="123"/>
      <c r="BN25" s="123"/>
      <c r="BO25" s="124"/>
      <c r="BP25" s="51"/>
      <c r="BQ25" s="51"/>
      <c r="BR25" s="415"/>
      <c r="BS25" s="416"/>
      <c r="BT25" s="416"/>
      <c r="BU25" s="416"/>
      <c r="BV25" s="416"/>
      <c r="BW25" s="416"/>
      <c r="BX25" s="416"/>
      <c r="BY25" s="417"/>
      <c r="BZ25" s="415"/>
      <c r="CA25" s="416"/>
      <c r="CB25" s="416"/>
      <c r="CC25" s="416"/>
      <c r="CD25" s="416"/>
      <c r="CE25" s="416"/>
      <c r="CF25" s="416"/>
      <c r="CG25" s="417"/>
      <c r="CH25" s="415"/>
      <c r="CI25" s="416"/>
      <c r="CJ25" s="416"/>
      <c r="CK25" s="416"/>
      <c r="CL25" s="416"/>
      <c r="CM25" s="416"/>
      <c r="CN25" s="416"/>
      <c r="CO25" s="417"/>
      <c r="CP25" s="415"/>
      <c r="CQ25" s="416"/>
      <c r="CR25" s="416"/>
      <c r="CS25" s="416"/>
      <c r="CT25" s="416"/>
      <c r="CU25" s="416"/>
      <c r="CV25" s="416"/>
      <c r="CW25" s="417"/>
      <c r="CY25" s="49"/>
      <c r="CZ25" s="49"/>
      <c r="DA25" s="49"/>
    </row>
    <row r="26" spans="1:105" s="91" customFormat="1" ht="12.75" customHeight="1">
      <c r="A26" s="89"/>
      <c r="B26" s="123"/>
      <c r="C26" s="123"/>
      <c r="D26" s="123"/>
      <c r="E26" s="124"/>
      <c r="F26" s="452" t="s">
        <v>78</v>
      </c>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3" t="s">
        <v>436</v>
      </c>
      <c r="BE26" s="453"/>
      <c r="BF26" s="453"/>
      <c r="BG26" s="453"/>
      <c r="BH26" s="453"/>
      <c r="BI26" s="453"/>
      <c r="BJ26" s="453" t="s">
        <v>57</v>
      </c>
      <c r="BK26" s="453"/>
      <c r="BL26" s="453"/>
      <c r="BM26" s="453"/>
      <c r="BN26" s="453"/>
      <c r="BO26" s="453"/>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6" t="s">
        <v>393</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47"/>
      <c r="BD27" s="153" t="s">
        <v>394</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48" t="s">
        <v>243</v>
      </c>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50"/>
      <c r="BD28" s="211" t="s">
        <v>226</v>
      </c>
      <c r="BE28" s="154"/>
      <c r="BF28" s="154"/>
      <c r="BG28" s="154"/>
      <c r="BH28" s="154"/>
      <c r="BI28" s="155"/>
      <c r="BJ28" s="153" t="s">
        <v>57</v>
      </c>
      <c r="BK28" s="154"/>
      <c r="BL28" s="154"/>
      <c r="BM28" s="154"/>
      <c r="BN28" s="154"/>
      <c r="BO28" s="155"/>
      <c r="BP28" s="414"/>
      <c r="BQ28" s="414"/>
      <c r="BR28" s="403">
        <f>BR31+BR37+BR43+BR46+BR50</f>
        <v>19577157.26</v>
      </c>
      <c r="BS28" s="404"/>
      <c r="BT28" s="404"/>
      <c r="BU28" s="404"/>
      <c r="BV28" s="404"/>
      <c r="BW28" s="404"/>
      <c r="BX28" s="404"/>
      <c r="BY28" s="421"/>
      <c r="BZ28" s="403">
        <f>BZ31+BZ37+BZ43+BZ46+BZ50</f>
        <v>11432942.68</v>
      </c>
      <c r="CA28" s="404"/>
      <c r="CB28" s="404"/>
      <c r="CC28" s="404"/>
      <c r="CD28" s="404"/>
      <c r="CE28" s="404"/>
      <c r="CF28" s="404"/>
      <c r="CG28" s="421"/>
      <c r="CH28" s="403">
        <f>CH31+CH37+CH43+CH46+CH50</f>
        <v>28559442.68</v>
      </c>
      <c r="CI28" s="404"/>
      <c r="CJ28" s="404"/>
      <c r="CK28" s="404"/>
      <c r="CL28" s="404"/>
      <c r="CM28" s="404"/>
      <c r="CN28" s="404"/>
      <c r="CO28" s="421"/>
      <c r="CP28" s="403">
        <f>CP31+CP37+CP43+CP46+CP50</f>
        <v>0</v>
      </c>
      <c r="CQ28" s="404"/>
      <c r="CR28" s="404"/>
      <c r="CS28" s="404"/>
      <c r="CT28" s="404"/>
      <c r="CU28" s="404"/>
      <c r="CV28" s="404"/>
      <c r="CW28" s="421"/>
      <c r="CY28" s="480">
        <v>45245.75</v>
      </c>
      <c r="CZ28" s="131"/>
      <c r="DA28" s="131"/>
    </row>
    <row r="29" spans="1:105" ht="12.75" customHeight="1">
      <c r="A29" s="123"/>
      <c r="B29" s="123"/>
      <c r="C29" s="123"/>
      <c r="D29" s="123"/>
      <c r="E29" s="124"/>
      <c r="F29" s="443" t="s">
        <v>246</v>
      </c>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5"/>
      <c r="BD29" s="311"/>
      <c r="BE29" s="195"/>
      <c r="BF29" s="195"/>
      <c r="BG29" s="195"/>
      <c r="BH29" s="195"/>
      <c r="BI29" s="196"/>
      <c r="BJ29" s="194"/>
      <c r="BK29" s="195"/>
      <c r="BL29" s="195"/>
      <c r="BM29" s="195"/>
      <c r="BN29" s="195"/>
      <c r="BO29" s="196"/>
      <c r="BP29" s="462"/>
      <c r="BQ29" s="462"/>
      <c r="BR29" s="433"/>
      <c r="BS29" s="434"/>
      <c r="BT29" s="434"/>
      <c r="BU29" s="434"/>
      <c r="BV29" s="434"/>
      <c r="BW29" s="434"/>
      <c r="BX29" s="434"/>
      <c r="BY29" s="442"/>
      <c r="BZ29" s="433"/>
      <c r="CA29" s="434"/>
      <c r="CB29" s="434"/>
      <c r="CC29" s="434"/>
      <c r="CD29" s="434"/>
      <c r="CE29" s="434"/>
      <c r="CF29" s="434"/>
      <c r="CG29" s="442"/>
      <c r="CH29" s="433"/>
      <c r="CI29" s="434"/>
      <c r="CJ29" s="434"/>
      <c r="CK29" s="434"/>
      <c r="CL29" s="434"/>
      <c r="CM29" s="434"/>
      <c r="CN29" s="434"/>
      <c r="CO29" s="442"/>
      <c r="CP29" s="433"/>
      <c r="CQ29" s="434"/>
      <c r="CR29" s="434"/>
      <c r="CS29" s="434"/>
      <c r="CT29" s="434"/>
      <c r="CU29" s="434"/>
      <c r="CV29" s="434"/>
      <c r="CW29" s="442"/>
      <c r="CY29" s="480"/>
      <c r="CZ29" s="480"/>
      <c r="DA29" s="480"/>
    </row>
    <row r="30" spans="1:105" ht="12.75" customHeight="1">
      <c r="A30" s="123"/>
      <c r="B30" s="123"/>
      <c r="C30" s="123"/>
      <c r="D30" s="123"/>
      <c r="E30" s="124"/>
      <c r="F30" s="451" t="s">
        <v>340</v>
      </c>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22"/>
      <c r="BZ30" s="406"/>
      <c r="CA30" s="407"/>
      <c r="CB30" s="407"/>
      <c r="CC30" s="407"/>
      <c r="CD30" s="407"/>
      <c r="CE30" s="407"/>
      <c r="CF30" s="407"/>
      <c r="CG30" s="422"/>
      <c r="CH30" s="406"/>
      <c r="CI30" s="407"/>
      <c r="CJ30" s="407"/>
      <c r="CK30" s="407"/>
      <c r="CL30" s="407"/>
      <c r="CM30" s="407"/>
      <c r="CN30" s="407"/>
      <c r="CO30" s="422"/>
      <c r="CP30" s="406"/>
      <c r="CQ30" s="407"/>
      <c r="CR30" s="407"/>
      <c r="CS30" s="407"/>
      <c r="CT30" s="407"/>
      <c r="CU30" s="407"/>
      <c r="CV30" s="407"/>
      <c r="CW30" s="422"/>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36">
        <f>BR34+BR36</f>
        <v>7380582.69</v>
      </c>
      <c r="BS31" s="437"/>
      <c r="BT31" s="437"/>
      <c r="BU31" s="437"/>
      <c r="BV31" s="437"/>
      <c r="BW31" s="437"/>
      <c r="BX31" s="437"/>
      <c r="BY31" s="438"/>
      <c r="BZ31" s="436">
        <f>BZ34+BZ36</f>
        <v>6305703</v>
      </c>
      <c r="CA31" s="437"/>
      <c r="CB31" s="437"/>
      <c r="CC31" s="437"/>
      <c r="CD31" s="437"/>
      <c r="CE31" s="437"/>
      <c r="CF31" s="437"/>
      <c r="CG31" s="438"/>
      <c r="CH31" s="436">
        <f>CH34+CH36</f>
        <v>6107103</v>
      </c>
      <c r="CI31" s="437"/>
      <c r="CJ31" s="437"/>
      <c r="CK31" s="437"/>
      <c r="CL31" s="437"/>
      <c r="CM31" s="437"/>
      <c r="CN31" s="437"/>
      <c r="CO31" s="438"/>
      <c r="CP31" s="436">
        <f>CP34+CP36</f>
        <v>0</v>
      </c>
      <c r="CQ31" s="437"/>
      <c r="CR31" s="437"/>
      <c r="CS31" s="437"/>
      <c r="CT31" s="437"/>
      <c r="CU31" s="437"/>
      <c r="CV31" s="437"/>
      <c r="CW31" s="438"/>
      <c r="CY31" s="46"/>
      <c r="CZ31" s="46"/>
      <c r="DA31" s="46"/>
    </row>
    <row r="32" spans="1:105" ht="12.75" customHeight="1">
      <c r="A32" s="141"/>
      <c r="B32" s="141"/>
      <c r="C32" s="141"/>
      <c r="D32" s="141"/>
      <c r="E32" s="142"/>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4"/>
      <c r="BE32" s="485"/>
      <c r="BF32" s="485"/>
      <c r="BG32" s="485"/>
      <c r="BH32" s="485"/>
      <c r="BI32" s="486"/>
      <c r="BJ32" s="392"/>
      <c r="BK32" s="485"/>
      <c r="BL32" s="485"/>
      <c r="BM32" s="485"/>
      <c r="BN32" s="485"/>
      <c r="BO32" s="486"/>
      <c r="BP32" s="392"/>
      <c r="BQ32" s="486"/>
      <c r="BR32" s="473"/>
      <c r="BS32" s="474"/>
      <c r="BT32" s="474"/>
      <c r="BU32" s="474"/>
      <c r="BV32" s="474"/>
      <c r="BW32" s="474"/>
      <c r="BX32" s="474"/>
      <c r="BY32" s="475"/>
      <c r="BZ32" s="473"/>
      <c r="CA32" s="474"/>
      <c r="CB32" s="474"/>
      <c r="CC32" s="474"/>
      <c r="CD32" s="474"/>
      <c r="CE32" s="474"/>
      <c r="CF32" s="474"/>
      <c r="CG32" s="475"/>
      <c r="CH32" s="473"/>
      <c r="CI32" s="474"/>
      <c r="CJ32" s="474"/>
      <c r="CK32" s="474"/>
      <c r="CL32" s="474"/>
      <c r="CM32" s="474"/>
      <c r="CN32" s="474"/>
      <c r="CO32" s="475"/>
      <c r="CP32" s="473"/>
      <c r="CQ32" s="474"/>
      <c r="CR32" s="474"/>
      <c r="CS32" s="474"/>
      <c r="CT32" s="474"/>
      <c r="CU32" s="474"/>
      <c r="CV32" s="474"/>
      <c r="CW32" s="475"/>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9"/>
      <c r="BS33" s="440"/>
      <c r="BT33" s="440"/>
      <c r="BU33" s="440"/>
      <c r="BV33" s="440"/>
      <c r="BW33" s="440"/>
      <c r="BX33" s="440"/>
      <c r="BY33" s="441"/>
      <c r="BZ33" s="439"/>
      <c r="CA33" s="440"/>
      <c r="CB33" s="440"/>
      <c r="CC33" s="440"/>
      <c r="CD33" s="440"/>
      <c r="CE33" s="440"/>
      <c r="CF33" s="440"/>
      <c r="CG33" s="441"/>
      <c r="CH33" s="439"/>
      <c r="CI33" s="440"/>
      <c r="CJ33" s="440"/>
      <c r="CK33" s="440"/>
      <c r="CL33" s="440"/>
      <c r="CM33" s="440"/>
      <c r="CN33" s="440"/>
      <c r="CO33" s="441"/>
      <c r="CP33" s="439"/>
      <c r="CQ33" s="440"/>
      <c r="CR33" s="440"/>
      <c r="CS33" s="440"/>
      <c r="CT33" s="440"/>
      <c r="CU33" s="440"/>
      <c r="CV33" s="440"/>
      <c r="CW33" s="441"/>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14"/>
      <c r="BQ34" s="414"/>
      <c r="BR34" s="403"/>
      <c r="BS34" s="404"/>
      <c r="BT34" s="404"/>
      <c r="BU34" s="404"/>
      <c r="BV34" s="404"/>
      <c r="BW34" s="404"/>
      <c r="BX34" s="404"/>
      <c r="BY34" s="421"/>
      <c r="BZ34" s="403"/>
      <c r="CA34" s="404"/>
      <c r="CB34" s="404"/>
      <c r="CC34" s="404"/>
      <c r="CD34" s="404"/>
      <c r="CE34" s="404"/>
      <c r="CF34" s="404"/>
      <c r="CG34" s="421"/>
      <c r="CH34" s="403"/>
      <c r="CI34" s="404"/>
      <c r="CJ34" s="404"/>
      <c r="CK34" s="404"/>
      <c r="CL34" s="404"/>
      <c r="CM34" s="404"/>
      <c r="CN34" s="404"/>
      <c r="CO34" s="421"/>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22"/>
      <c r="BZ35" s="406"/>
      <c r="CA35" s="407"/>
      <c r="CB35" s="407"/>
      <c r="CC35" s="407"/>
      <c r="CD35" s="407"/>
      <c r="CE35" s="407"/>
      <c r="CF35" s="407"/>
      <c r="CG35" s="422"/>
      <c r="CH35" s="406"/>
      <c r="CI35" s="407"/>
      <c r="CJ35" s="407"/>
      <c r="CK35" s="407"/>
      <c r="CL35" s="407"/>
      <c r="CM35" s="407"/>
      <c r="CN35" s="407"/>
      <c r="CO35" s="422"/>
      <c r="CP35" s="406"/>
      <c r="CQ35" s="407"/>
      <c r="CR35" s="407"/>
      <c r="CS35" s="407"/>
      <c r="CT35" s="407"/>
      <c r="CU35" s="407"/>
      <c r="CV35" s="407"/>
      <c r="CW35" s="408"/>
      <c r="CY35" s="130"/>
      <c r="CZ35" s="130"/>
      <c r="DA35" s="130"/>
    </row>
    <row r="36" spans="1:105" ht="15" customHeight="1">
      <c r="A36" s="123" t="s">
        <v>231</v>
      </c>
      <c r="B36" s="123"/>
      <c r="C36" s="123"/>
      <c r="D36" s="123"/>
      <c r="E36" s="124"/>
      <c r="F36" s="428"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29"/>
      <c r="BD36" s="207" t="s">
        <v>232</v>
      </c>
      <c r="BE36" s="156"/>
      <c r="BF36" s="156"/>
      <c r="BG36" s="156"/>
      <c r="BH36" s="156"/>
      <c r="BI36" s="156"/>
      <c r="BJ36" s="156" t="s">
        <v>57</v>
      </c>
      <c r="BK36" s="156"/>
      <c r="BL36" s="156"/>
      <c r="BM36" s="156"/>
      <c r="BN36" s="156"/>
      <c r="BO36" s="156"/>
      <c r="BP36" s="51"/>
      <c r="BQ36" s="51"/>
      <c r="BR36" s="400">
        <f>'Листы1-5'!CW138-CY36</f>
        <v>7380582.69</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36">
        <f>BR39+BR42</f>
        <v>8361881.68</v>
      </c>
      <c r="BS37" s="437"/>
      <c r="BT37" s="437"/>
      <c r="BU37" s="437"/>
      <c r="BV37" s="437"/>
      <c r="BW37" s="437"/>
      <c r="BX37" s="437"/>
      <c r="BY37" s="438"/>
      <c r="BZ37" s="436">
        <f>BZ39+BZ42</f>
        <v>5127239.68</v>
      </c>
      <c r="CA37" s="437"/>
      <c r="CB37" s="437"/>
      <c r="CC37" s="437"/>
      <c r="CD37" s="437"/>
      <c r="CE37" s="437"/>
      <c r="CF37" s="437"/>
      <c r="CG37" s="438"/>
      <c r="CH37" s="436">
        <f>CH39+CH42</f>
        <v>22452339.68</v>
      </c>
      <c r="CI37" s="437"/>
      <c r="CJ37" s="437"/>
      <c r="CK37" s="437"/>
      <c r="CL37" s="437"/>
      <c r="CM37" s="437"/>
      <c r="CN37" s="437"/>
      <c r="CO37" s="438"/>
      <c r="CP37" s="436">
        <f>CP39+CP42</f>
        <v>0</v>
      </c>
      <c r="CQ37" s="437"/>
      <c r="CR37" s="437"/>
      <c r="CS37" s="437"/>
      <c r="CT37" s="437"/>
      <c r="CU37" s="437"/>
      <c r="CV37" s="437"/>
      <c r="CW37" s="438"/>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9"/>
      <c r="BS38" s="440"/>
      <c r="BT38" s="440"/>
      <c r="BU38" s="440"/>
      <c r="BV38" s="440"/>
      <c r="BW38" s="440"/>
      <c r="BX38" s="440"/>
      <c r="BY38" s="441"/>
      <c r="BZ38" s="439"/>
      <c r="CA38" s="440"/>
      <c r="CB38" s="440"/>
      <c r="CC38" s="440"/>
      <c r="CD38" s="440"/>
      <c r="CE38" s="440"/>
      <c r="CF38" s="440"/>
      <c r="CG38" s="441"/>
      <c r="CH38" s="439"/>
      <c r="CI38" s="440"/>
      <c r="CJ38" s="440"/>
      <c r="CK38" s="440"/>
      <c r="CL38" s="440"/>
      <c r="CM38" s="440"/>
      <c r="CN38" s="440"/>
      <c r="CO38" s="441"/>
      <c r="CP38" s="439"/>
      <c r="CQ38" s="440"/>
      <c r="CR38" s="440"/>
      <c r="CS38" s="440"/>
      <c r="CT38" s="440"/>
      <c r="CU38" s="440"/>
      <c r="CV38" s="440"/>
      <c r="CW38" s="441"/>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14"/>
      <c r="BQ39" s="414"/>
      <c r="BR39" s="403">
        <v>0</v>
      </c>
      <c r="BS39" s="404"/>
      <c r="BT39" s="404"/>
      <c r="BU39" s="404"/>
      <c r="BV39" s="404"/>
      <c r="BW39" s="404"/>
      <c r="BX39" s="404"/>
      <c r="BY39" s="421"/>
      <c r="BZ39" s="403">
        <v>0</v>
      </c>
      <c r="CA39" s="404"/>
      <c r="CB39" s="404"/>
      <c r="CC39" s="404"/>
      <c r="CD39" s="404"/>
      <c r="CE39" s="404"/>
      <c r="CF39" s="404"/>
      <c r="CG39" s="421"/>
      <c r="CH39" s="403">
        <v>0</v>
      </c>
      <c r="CI39" s="404"/>
      <c r="CJ39" s="404"/>
      <c r="CK39" s="404"/>
      <c r="CL39" s="404"/>
      <c r="CM39" s="404"/>
      <c r="CN39" s="404"/>
      <c r="CO39" s="421"/>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22"/>
      <c r="BZ40" s="406"/>
      <c r="CA40" s="407"/>
      <c r="CB40" s="407"/>
      <c r="CC40" s="407"/>
      <c r="CD40" s="407"/>
      <c r="CE40" s="407"/>
      <c r="CF40" s="407"/>
      <c r="CG40" s="422"/>
      <c r="CH40" s="406"/>
      <c r="CI40" s="407"/>
      <c r="CJ40" s="407"/>
      <c r="CK40" s="407"/>
      <c r="CL40" s="407"/>
      <c r="CM40" s="407"/>
      <c r="CN40" s="407"/>
      <c r="CO40" s="422"/>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395</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28"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29"/>
      <c r="BD42" s="207" t="s">
        <v>252</v>
      </c>
      <c r="BE42" s="156"/>
      <c r="BF42" s="156"/>
      <c r="BG42" s="156"/>
      <c r="BH42" s="156"/>
      <c r="BI42" s="156"/>
      <c r="BJ42" s="156" t="s">
        <v>57</v>
      </c>
      <c r="BK42" s="156"/>
      <c r="BL42" s="156"/>
      <c r="BM42" s="156"/>
      <c r="BN42" s="156"/>
      <c r="BO42" s="156"/>
      <c r="BP42" s="51"/>
      <c r="BQ42" s="51"/>
      <c r="BR42" s="400">
        <f>('Листы1-5'!CX138)-BR39</f>
        <v>8361881.68</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30" t="s">
        <v>359</v>
      </c>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2"/>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2"/>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397</v>
      </c>
      <c r="BE44" s="393"/>
      <c r="BF44" s="393"/>
      <c r="BG44" s="393"/>
      <c r="BH44" s="393"/>
      <c r="BI44" s="394"/>
      <c r="BJ44" s="136" t="s">
        <v>57</v>
      </c>
      <c r="BK44" s="134"/>
      <c r="BL44" s="134"/>
      <c r="BM44" s="134"/>
      <c r="BN44" s="134"/>
      <c r="BO44" s="135"/>
      <c r="BP44" s="113"/>
      <c r="BQ44" s="117"/>
      <c r="BR44" s="476"/>
      <c r="BS44" s="477"/>
      <c r="BT44" s="477"/>
      <c r="BU44" s="477"/>
      <c r="BV44" s="477"/>
      <c r="BW44" s="477"/>
      <c r="BX44" s="477"/>
      <c r="BY44" s="478"/>
      <c r="BZ44" s="476"/>
      <c r="CA44" s="477"/>
      <c r="CB44" s="477"/>
      <c r="CC44" s="477"/>
      <c r="CD44" s="477"/>
      <c r="CE44" s="477"/>
      <c r="CF44" s="477"/>
      <c r="CG44" s="478"/>
      <c r="CH44" s="476"/>
      <c r="CI44" s="477"/>
      <c r="CJ44" s="477"/>
      <c r="CK44" s="477"/>
      <c r="CL44" s="477"/>
      <c r="CM44" s="477"/>
      <c r="CN44" s="477"/>
      <c r="CO44" s="478"/>
      <c r="CP44" s="476"/>
      <c r="CQ44" s="477"/>
      <c r="CR44" s="477"/>
      <c r="CS44" s="477"/>
      <c r="CT44" s="477"/>
      <c r="CU44" s="477"/>
      <c r="CV44" s="477"/>
      <c r="CW44" s="477"/>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437</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30" t="s">
        <v>265</v>
      </c>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2"/>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27"/>
      <c r="BD47" s="211" t="s">
        <v>259</v>
      </c>
      <c r="BE47" s="154"/>
      <c r="BF47" s="154"/>
      <c r="BG47" s="154"/>
      <c r="BH47" s="154"/>
      <c r="BI47" s="155"/>
      <c r="BJ47" s="153" t="s">
        <v>57</v>
      </c>
      <c r="BK47" s="154"/>
      <c r="BL47" s="154"/>
      <c r="BM47" s="154"/>
      <c r="BN47" s="154"/>
      <c r="BO47" s="155"/>
      <c r="BP47" s="414"/>
      <c r="BQ47" s="414"/>
      <c r="BR47" s="403"/>
      <c r="BS47" s="404"/>
      <c r="BT47" s="404"/>
      <c r="BU47" s="404"/>
      <c r="BV47" s="404"/>
      <c r="BW47" s="404"/>
      <c r="BX47" s="404"/>
      <c r="BY47" s="421"/>
      <c r="BZ47" s="403"/>
      <c r="CA47" s="404"/>
      <c r="CB47" s="404"/>
      <c r="CC47" s="404"/>
      <c r="CD47" s="404"/>
      <c r="CE47" s="404"/>
      <c r="CF47" s="404"/>
      <c r="CG47" s="421"/>
      <c r="CH47" s="403"/>
      <c r="CI47" s="404"/>
      <c r="CJ47" s="404"/>
      <c r="CK47" s="404"/>
      <c r="CL47" s="404"/>
      <c r="CM47" s="404"/>
      <c r="CN47" s="404"/>
      <c r="CO47" s="421"/>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22"/>
      <c r="BZ48" s="406"/>
      <c r="CA48" s="407"/>
      <c r="CB48" s="407"/>
      <c r="CC48" s="407"/>
      <c r="CD48" s="407"/>
      <c r="CE48" s="407"/>
      <c r="CF48" s="407"/>
      <c r="CG48" s="422"/>
      <c r="CH48" s="406"/>
      <c r="CI48" s="407"/>
      <c r="CJ48" s="407"/>
      <c r="CK48" s="407"/>
      <c r="CL48" s="407"/>
      <c r="CM48" s="407"/>
      <c r="CN48" s="407"/>
      <c r="CO48" s="422"/>
      <c r="CP48" s="406"/>
      <c r="CQ48" s="407"/>
      <c r="CR48" s="407"/>
      <c r="CS48" s="407"/>
      <c r="CT48" s="407"/>
      <c r="CU48" s="407"/>
      <c r="CV48" s="407"/>
      <c r="CW48" s="408"/>
      <c r="CY48" s="130"/>
      <c r="CZ48" s="130"/>
      <c r="DA48" s="130"/>
    </row>
    <row r="49" spans="1:105" ht="15" customHeight="1">
      <c r="A49" s="123" t="s">
        <v>258</v>
      </c>
      <c r="B49" s="123"/>
      <c r="C49" s="123"/>
      <c r="D49" s="123"/>
      <c r="E49" s="124"/>
      <c r="F49" s="428"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29"/>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30" t="s">
        <v>266</v>
      </c>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2"/>
      <c r="BD50" s="249" t="s">
        <v>262</v>
      </c>
      <c r="BE50" s="250"/>
      <c r="BF50" s="250"/>
      <c r="BG50" s="250"/>
      <c r="BH50" s="250"/>
      <c r="BI50" s="250"/>
      <c r="BJ50" s="250" t="s">
        <v>57</v>
      </c>
      <c r="BK50" s="250"/>
      <c r="BL50" s="250"/>
      <c r="BM50" s="250"/>
      <c r="BN50" s="250"/>
      <c r="BO50" s="250"/>
      <c r="BP50" s="53"/>
      <c r="BQ50" s="115"/>
      <c r="BR50" s="402">
        <f>BR51+BR55</f>
        <v>3834692.89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14"/>
      <c r="BQ51" s="414"/>
      <c r="BR51" s="403"/>
      <c r="BS51" s="404"/>
      <c r="BT51" s="404"/>
      <c r="BU51" s="404"/>
      <c r="BV51" s="404"/>
      <c r="BW51" s="404"/>
      <c r="BX51" s="404"/>
      <c r="BY51" s="421"/>
      <c r="BZ51" s="403"/>
      <c r="CA51" s="404"/>
      <c r="CB51" s="404"/>
      <c r="CC51" s="404"/>
      <c r="CD51" s="404"/>
      <c r="CE51" s="404"/>
      <c r="CF51" s="404"/>
      <c r="CG51" s="421"/>
      <c r="CH51" s="403"/>
      <c r="CI51" s="404"/>
      <c r="CJ51" s="404"/>
      <c r="CK51" s="404"/>
      <c r="CL51" s="404"/>
      <c r="CM51" s="404"/>
      <c r="CN51" s="404"/>
      <c r="CO51" s="421"/>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22"/>
      <c r="BZ52" s="406"/>
      <c r="CA52" s="407"/>
      <c r="CB52" s="407"/>
      <c r="CC52" s="407"/>
      <c r="CD52" s="407"/>
      <c r="CE52" s="407"/>
      <c r="CF52" s="407"/>
      <c r="CG52" s="422"/>
      <c r="CH52" s="406"/>
      <c r="CI52" s="407"/>
      <c r="CJ52" s="407"/>
      <c r="CK52" s="407"/>
      <c r="CL52" s="407"/>
      <c r="CM52" s="407"/>
      <c r="CN52" s="407"/>
      <c r="CO52" s="422"/>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396</v>
      </c>
      <c r="BE53" s="393"/>
      <c r="BF53" s="393"/>
      <c r="BG53" s="393"/>
      <c r="BH53" s="393"/>
      <c r="BI53" s="394"/>
      <c r="BJ53" s="122" t="s">
        <v>57</v>
      </c>
      <c r="BK53" s="123"/>
      <c r="BL53" s="123"/>
      <c r="BM53" s="123"/>
      <c r="BN53" s="123"/>
      <c r="BO53" s="124"/>
      <c r="BP53" s="52"/>
      <c r="BQ53" s="52"/>
      <c r="BR53" s="415"/>
      <c r="BS53" s="416"/>
      <c r="BT53" s="416"/>
      <c r="BU53" s="416"/>
      <c r="BV53" s="416"/>
      <c r="BW53" s="416"/>
      <c r="BX53" s="416"/>
      <c r="BY53" s="417"/>
      <c r="BZ53" s="415"/>
      <c r="CA53" s="416"/>
      <c r="CB53" s="416"/>
      <c r="CC53" s="416"/>
      <c r="CD53" s="416"/>
      <c r="CE53" s="416"/>
      <c r="CF53" s="416"/>
      <c r="CG53" s="417"/>
      <c r="CH53" s="415"/>
      <c r="CI53" s="416"/>
      <c r="CJ53" s="416"/>
      <c r="CK53" s="416"/>
      <c r="CL53" s="416"/>
      <c r="CM53" s="416"/>
      <c r="CN53" s="416"/>
      <c r="CO53" s="417"/>
      <c r="CP53" s="415"/>
      <c r="CQ53" s="416"/>
      <c r="CR53" s="416"/>
      <c r="CS53" s="416"/>
      <c r="CT53" s="416"/>
      <c r="CU53" s="416"/>
      <c r="CV53" s="416"/>
      <c r="CW53" s="416"/>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438</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28"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29"/>
      <c r="BD55" s="207" t="s">
        <v>271</v>
      </c>
      <c r="BE55" s="156"/>
      <c r="BF55" s="156"/>
      <c r="BG55" s="156"/>
      <c r="BH55" s="156"/>
      <c r="BI55" s="156"/>
      <c r="BJ55" s="156" t="s">
        <v>57</v>
      </c>
      <c r="BK55" s="156"/>
      <c r="BL55" s="156"/>
      <c r="BM55" s="156"/>
      <c r="BN55" s="156"/>
      <c r="BO55" s="156"/>
      <c r="BP55" s="51"/>
      <c r="BQ55" s="51"/>
      <c r="BR55" s="400">
        <f>'Листы1-5'!CY138</f>
        <v>3834692.89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24" t="s">
        <v>281</v>
      </c>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6"/>
      <c r="BD56" s="211" t="s">
        <v>272</v>
      </c>
      <c r="BE56" s="154"/>
      <c r="BF56" s="154"/>
      <c r="BG56" s="154"/>
      <c r="BH56" s="154"/>
      <c r="BI56" s="155"/>
      <c r="BJ56" s="153" t="s">
        <v>57</v>
      </c>
      <c r="BK56" s="154"/>
      <c r="BL56" s="154"/>
      <c r="BM56" s="154"/>
      <c r="BN56" s="154"/>
      <c r="BO56" s="155"/>
      <c r="BP56" s="414"/>
      <c r="BQ56" s="414"/>
      <c r="BR56" s="403">
        <f>BR39</f>
        <v>0</v>
      </c>
      <c r="BS56" s="404"/>
      <c r="BT56" s="404"/>
      <c r="BU56" s="404"/>
      <c r="BV56" s="404"/>
      <c r="BW56" s="404"/>
      <c r="BX56" s="404"/>
      <c r="BY56" s="421"/>
      <c r="BZ56" s="403">
        <v>0</v>
      </c>
      <c r="CA56" s="404"/>
      <c r="CB56" s="404"/>
      <c r="CC56" s="404"/>
      <c r="CD56" s="404"/>
      <c r="CE56" s="404"/>
      <c r="CF56" s="404"/>
      <c r="CG56" s="421"/>
      <c r="CH56" s="403">
        <v>0</v>
      </c>
      <c r="CI56" s="404"/>
      <c r="CJ56" s="404"/>
      <c r="CK56" s="404"/>
      <c r="CL56" s="404"/>
      <c r="CM56" s="404"/>
      <c r="CN56" s="404"/>
      <c r="CO56" s="421"/>
      <c r="CP56" s="403">
        <f>CP51+CP47+CP39+CP34</f>
        <v>0</v>
      </c>
      <c r="CQ56" s="404"/>
      <c r="CR56" s="404"/>
      <c r="CS56" s="404"/>
      <c r="CT56" s="404"/>
      <c r="CU56" s="404"/>
      <c r="CV56" s="404"/>
      <c r="CW56" s="421"/>
      <c r="CY56" s="50"/>
      <c r="CZ56" s="50"/>
      <c r="DA56" s="50"/>
    </row>
    <row r="57" spans="1:105" ht="12.75" customHeight="1">
      <c r="A57" s="123"/>
      <c r="B57" s="123"/>
      <c r="C57" s="123"/>
      <c r="D57" s="123"/>
      <c r="E57" s="124"/>
      <c r="F57" s="487" t="s">
        <v>341</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22"/>
      <c r="BZ57" s="406"/>
      <c r="CA57" s="407"/>
      <c r="CB57" s="407"/>
      <c r="CC57" s="407"/>
      <c r="CD57" s="407"/>
      <c r="CE57" s="407"/>
      <c r="CF57" s="407"/>
      <c r="CG57" s="422"/>
      <c r="CH57" s="406"/>
      <c r="CI57" s="407"/>
      <c r="CJ57" s="407"/>
      <c r="CK57" s="407"/>
      <c r="CL57" s="407"/>
      <c r="CM57" s="407"/>
      <c r="CN57" s="407"/>
      <c r="CO57" s="422"/>
      <c r="CP57" s="406"/>
      <c r="CQ57" s="407"/>
      <c r="CR57" s="407"/>
      <c r="CS57" s="407"/>
      <c r="CT57" s="407"/>
      <c r="CU57" s="407"/>
      <c r="CV57" s="407"/>
      <c r="CW57" s="422"/>
      <c r="CY57" s="46"/>
      <c r="CZ57" s="46"/>
      <c r="DA57" s="46"/>
    </row>
    <row r="58" spans="1:105" ht="12.75">
      <c r="A58" s="123"/>
      <c r="B58" s="123"/>
      <c r="C58" s="123"/>
      <c r="D58" s="123"/>
      <c r="E58" s="124"/>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1" t="s">
        <v>275</v>
      </c>
      <c r="BE58" s="154"/>
      <c r="BF58" s="154"/>
      <c r="BG58" s="154"/>
      <c r="BH58" s="154"/>
      <c r="BI58" s="155"/>
      <c r="BJ58" s="153" t="s">
        <v>328</v>
      </c>
      <c r="BK58" s="154"/>
      <c r="BL58" s="154"/>
      <c r="BM58" s="154"/>
      <c r="BN58" s="154"/>
      <c r="BO58" s="155"/>
      <c r="BP58" s="414"/>
      <c r="BQ58" s="414"/>
      <c r="BR58" s="403">
        <f>BR56</f>
        <v>0</v>
      </c>
      <c r="BS58" s="404"/>
      <c r="BT58" s="404"/>
      <c r="BU58" s="404"/>
      <c r="BV58" s="404"/>
      <c r="BW58" s="404"/>
      <c r="BX58" s="404"/>
      <c r="BY58" s="421"/>
      <c r="BZ58" s="403"/>
      <c r="CA58" s="404"/>
      <c r="CB58" s="404"/>
      <c r="CC58" s="404"/>
      <c r="CD58" s="404"/>
      <c r="CE58" s="404"/>
      <c r="CF58" s="404"/>
      <c r="CG58" s="421"/>
      <c r="CH58" s="403"/>
      <c r="CI58" s="404"/>
      <c r="CJ58" s="404"/>
      <c r="CK58" s="404"/>
      <c r="CL58" s="404"/>
      <c r="CM58" s="404"/>
      <c r="CN58" s="404"/>
      <c r="CO58" s="421"/>
      <c r="CP58" s="403"/>
      <c r="CQ58" s="404"/>
      <c r="CR58" s="404"/>
      <c r="CS58" s="404"/>
      <c r="CT58" s="404"/>
      <c r="CU58" s="404"/>
      <c r="CV58" s="404"/>
      <c r="CW58" s="405"/>
      <c r="CY58" s="47"/>
      <c r="CZ58" s="47"/>
      <c r="DA58" s="47"/>
    </row>
    <row r="59" spans="1:105" ht="12.75">
      <c r="A59" s="123"/>
      <c r="B59" s="123"/>
      <c r="C59" s="123"/>
      <c r="D59" s="123"/>
      <c r="E59" s="124"/>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3"/>
      <c r="BC59" s="423"/>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22"/>
      <c r="BZ59" s="406"/>
      <c r="CA59" s="407"/>
      <c r="CB59" s="407"/>
      <c r="CC59" s="407"/>
      <c r="CD59" s="407"/>
      <c r="CE59" s="407"/>
      <c r="CF59" s="407"/>
      <c r="CG59" s="422"/>
      <c r="CH59" s="406"/>
      <c r="CI59" s="407"/>
      <c r="CJ59" s="407"/>
      <c r="CK59" s="407"/>
      <c r="CL59" s="407"/>
      <c r="CM59" s="407"/>
      <c r="CN59" s="407"/>
      <c r="CO59" s="422"/>
      <c r="CP59" s="406"/>
      <c r="CQ59" s="407"/>
      <c r="CR59" s="407"/>
      <c r="CS59" s="407"/>
      <c r="CT59" s="407"/>
      <c r="CU59" s="407"/>
      <c r="CV59" s="407"/>
      <c r="CW59" s="408"/>
      <c r="CY59" s="130"/>
      <c r="CZ59" s="130"/>
      <c r="DA59" s="130"/>
    </row>
    <row r="60" spans="1:105" ht="12.75">
      <c r="A60" s="123"/>
      <c r="B60" s="123"/>
      <c r="C60" s="123"/>
      <c r="D60" s="123"/>
      <c r="E60" s="124"/>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3"/>
      <c r="BB60" s="423"/>
      <c r="BC60" s="423"/>
      <c r="BD60" s="157" t="s">
        <v>326</v>
      </c>
      <c r="BE60" s="123"/>
      <c r="BF60" s="123"/>
      <c r="BG60" s="123"/>
      <c r="BH60" s="123"/>
      <c r="BI60" s="124"/>
      <c r="BJ60" s="122" t="s">
        <v>409</v>
      </c>
      <c r="BK60" s="123"/>
      <c r="BL60" s="123"/>
      <c r="BM60" s="123"/>
      <c r="BN60" s="123"/>
      <c r="BO60" s="124"/>
      <c r="BP60" s="56"/>
      <c r="BQ60" s="56"/>
      <c r="BR60" s="415"/>
      <c r="BS60" s="416"/>
      <c r="BT60" s="416"/>
      <c r="BU60" s="416"/>
      <c r="BV60" s="416"/>
      <c r="BW60" s="416"/>
      <c r="BX60" s="416"/>
      <c r="BY60" s="417"/>
      <c r="BZ60" s="415">
        <f>BZ39</f>
        <v>0</v>
      </c>
      <c r="CA60" s="416"/>
      <c r="CB60" s="416"/>
      <c r="CC60" s="416"/>
      <c r="CD60" s="416"/>
      <c r="CE60" s="416"/>
      <c r="CF60" s="416"/>
      <c r="CG60" s="417"/>
      <c r="CH60" s="415"/>
      <c r="CI60" s="416"/>
      <c r="CJ60" s="416"/>
      <c r="CK60" s="416"/>
      <c r="CL60" s="416"/>
      <c r="CM60" s="416"/>
      <c r="CN60" s="416"/>
      <c r="CO60" s="417"/>
      <c r="CP60" s="415"/>
      <c r="CQ60" s="416"/>
      <c r="CR60" s="416"/>
      <c r="CS60" s="416"/>
      <c r="CT60" s="416"/>
      <c r="CU60" s="416"/>
      <c r="CV60" s="416"/>
      <c r="CW60" s="416"/>
      <c r="CY60" s="130"/>
      <c r="CZ60" s="130"/>
      <c r="DA60" s="130"/>
    </row>
    <row r="61" spans="1:105" ht="12.75">
      <c r="A61" s="123"/>
      <c r="B61" s="123"/>
      <c r="C61" s="123"/>
      <c r="D61" s="123"/>
      <c r="E61" s="124"/>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157" t="s">
        <v>327</v>
      </c>
      <c r="BE61" s="123"/>
      <c r="BF61" s="123"/>
      <c r="BG61" s="123"/>
      <c r="BH61" s="123"/>
      <c r="BI61" s="124"/>
      <c r="BJ61" s="122" t="s">
        <v>428</v>
      </c>
      <c r="BK61" s="123"/>
      <c r="BL61" s="123"/>
      <c r="BM61" s="123"/>
      <c r="BN61" s="123"/>
      <c r="BO61" s="124"/>
      <c r="BP61" s="56"/>
      <c r="BQ61" s="56"/>
      <c r="BR61" s="415"/>
      <c r="BS61" s="416"/>
      <c r="BT61" s="416"/>
      <c r="BU61" s="416"/>
      <c r="BV61" s="416"/>
      <c r="BW61" s="416"/>
      <c r="BX61" s="416"/>
      <c r="BY61" s="417"/>
      <c r="BZ61" s="415"/>
      <c r="CA61" s="416"/>
      <c r="CB61" s="416"/>
      <c r="CC61" s="416"/>
      <c r="CD61" s="416"/>
      <c r="CE61" s="416"/>
      <c r="CF61" s="416"/>
      <c r="CG61" s="417"/>
      <c r="CH61" s="415">
        <f>CH39</f>
        <v>0</v>
      </c>
      <c r="CI61" s="416"/>
      <c r="CJ61" s="416"/>
      <c r="CK61" s="416"/>
      <c r="CL61" s="416"/>
      <c r="CM61" s="416"/>
      <c r="CN61" s="416"/>
      <c r="CO61" s="417"/>
      <c r="CP61" s="415"/>
      <c r="CQ61" s="416"/>
      <c r="CR61" s="416"/>
      <c r="CS61" s="416"/>
      <c r="CT61" s="416"/>
      <c r="CU61" s="416"/>
      <c r="CV61" s="416"/>
      <c r="CW61" s="416"/>
      <c r="CY61" s="130"/>
      <c r="CZ61" s="130"/>
      <c r="DA61" s="130"/>
    </row>
    <row r="62" spans="1:105" ht="12.75">
      <c r="A62" s="123" t="s">
        <v>273</v>
      </c>
      <c r="B62" s="123"/>
      <c r="C62" s="123"/>
      <c r="D62" s="123"/>
      <c r="E62" s="124"/>
      <c r="F62" s="424" t="s">
        <v>282</v>
      </c>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c r="BA62" s="425"/>
      <c r="BB62" s="425"/>
      <c r="BC62" s="426"/>
      <c r="BD62" s="211" t="s">
        <v>277</v>
      </c>
      <c r="BE62" s="154"/>
      <c r="BF62" s="154"/>
      <c r="BG62" s="154"/>
      <c r="BH62" s="154"/>
      <c r="BI62" s="155"/>
      <c r="BJ62" s="153" t="s">
        <v>57</v>
      </c>
      <c r="BK62" s="154"/>
      <c r="BL62" s="154"/>
      <c r="BM62" s="154"/>
      <c r="BN62" s="154"/>
      <c r="BO62" s="155"/>
      <c r="BP62" s="414"/>
      <c r="BQ62" s="414"/>
      <c r="BR62" s="403">
        <f>BR64</f>
        <v>19577157.26</v>
      </c>
      <c r="BS62" s="404"/>
      <c r="BT62" s="404"/>
      <c r="BU62" s="404"/>
      <c r="BV62" s="404"/>
      <c r="BW62" s="404"/>
      <c r="BX62" s="404"/>
      <c r="BY62" s="421"/>
      <c r="BZ62" s="403">
        <f>BZ66</f>
        <v>11432942.68</v>
      </c>
      <c r="CA62" s="404"/>
      <c r="CB62" s="404"/>
      <c r="CC62" s="404"/>
      <c r="CD62" s="404"/>
      <c r="CE62" s="404"/>
      <c r="CF62" s="404"/>
      <c r="CG62" s="421"/>
      <c r="CH62" s="403">
        <f>CH67</f>
        <v>28559442.68</v>
      </c>
      <c r="CI62" s="404"/>
      <c r="CJ62" s="404"/>
      <c r="CK62" s="404"/>
      <c r="CL62" s="404"/>
      <c r="CM62" s="404"/>
      <c r="CN62" s="404"/>
      <c r="CO62" s="421"/>
      <c r="CP62" s="403">
        <f>CP55+CP49+CP42+CP36</f>
        <v>0</v>
      </c>
      <c r="CQ62" s="404"/>
      <c r="CR62" s="404"/>
      <c r="CS62" s="404"/>
      <c r="CT62" s="404"/>
      <c r="CU62" s="404"/>
      <c r="CV62" s="404"/>
      <c r="CW62" s="421"/>
      <c r="CY62" s="130"/>
      <c r="CZ62" s="130"/>
      <c r="DA62" s="130"/>
    </row>
    <row r="63" spans="1:105" ht="12.75">
      <c r="A63" s="123"/>
      <c r="B63" s="123"/>
      <c r="C63" s="123"/>
      <c r="D63" s="123"/>
      <c r="E63" s="124"/>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22"/>
      <c r="BZ63" s="406"/>
      <c r="CA63" s="407"/>
      <c r="CB63" s="407"/>
      <c r="CC63" s="407"/>
      <c r="CD63" s="407"/>
      <c r="CE63" s="407"/>
      <c r="CF63" s="407"/>
      <c r="CG63" s="422"/>
      <c r="CH63" s="406"/>
      <c r="CI63" s="407"/>
      <c r="CJ63" s="407"/>
      <c r="CK63" s="407"/>
      <c r="CL63" s="407"/>
      <c r="CM63" s="407"/>
      <c r="CN63" s="407"/>
      <c r="CO63" s="422"/>
      <c r="CP63" s="406"/>
      <c r="CQ63" s="407"/>
      <c r="CR63" s="407"/>
      <c r="CS63" s="407"/>
      <c r="CT63" s="407"/>
      <c r="CU63" s="407"/>
      <c r="CV63" s="407"/>
      <c r="CW63" s="422"/>
      <c r="CY63" s="46"/>
      <c r="CZ63" s="46"/>
      <c r="DA63" s="46"/>
    </row>
    <row r="64" spans="1:105" ht="12.75">
      <c r="A64" s="123"/>
      <c r="B64" s="123"/>
      <c r="C64" s="123"/>
      <c r="D64" s="123"/>
      <c r="E64" s="124"/>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14"/>
      <c r="BF64" s="414"/>
      <c r="BG64" s="414"/>
      <c r="BH64" s="414"/>
      <c r="BI64" s="414"/>
      <c r="BJ64" s="414" t="s">
        <v>328</v>
      </c>
      <c r="BK64" s="414"/>
      <c r="BL64" s="414"/>
      <c r="BM64" s="414"/>
      <c r="BN64" s="414"/>
      <c r="BO64" s="414"/>
      <c r="BP64" s="414"/>
      <c r="BQ64" s="414"/>
      <c r="BR64" s="419">
        <f>BR36+BR42+BR55</f>
        <v>19577157.26</v>
      </c>
      <c r="BS64" s="419"/>
      <c r="BT64" s="419"/>
      <c r="BU64" s="419"/>
      <c r="BV64" s="419"/>
      <c r="BW64" s="419"/>
      <c r="BX64" s="419"/>
      <c r="BY64" s="419"/>
      <c r="BZ64" s="419"/>
      <c r="CA64" s="419"/>
      <c r="CB64" s="419"/>
      <c r="CC64" s="419"/>
      <c r="CD64" s="419"/>
      <c r="CE64" s="419"/>
      <c r="CF64" s="419"/>
      <c r="CG64" s="419"/>
      <c r="CH64" s="419"/>
      <c r="CI64" s="419"/>
      <c r="CJ64" s="419"/>
      <c r="CK64" s="419"/>
      <c r="CL64" s="419"/>
      <c r="CM64" s="419"/>
      <c r="CN64" s="419"/>
      <c r="CO64" s="419"/>
      <c r="CP64" s="419"/>
      <c r="CQ64" s="419"/>
      <c r="CR64" s="419"/>
      <c r="CS64" s="419"/>
      <c r="CT64" s="419"/>
      <c r="CU64" s="419"/>
      <c r="CV64" s="419"/>
      <c r="CW64" s="419"/>
      <c r="CY64" s="46"/>
      <c r="CZ64" s="46"/>
      <c r="DA64" s="46"/>
    </row>
    <row r="65" spans="1:105" ht="12.75">
      <c r="A65" s="123"/>
      <c r="B65" s="123"/>
      <c r="C65" s="123"/>
      <c r="D65" s="123"/>
      <c r="E65" s="124"/>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308"/>
      <c r="BE65" s="307"/>
      <c r="BF65" s="307"/>
      <c r="BG65" s="307"/>
      <c r="BH65" s="307"/>
      <c r="BI65" s="307"/>
      <c r="BJ65" s="307"/>
      <c r="BK65" s="307"/>
      <c r="BL65" s="307"/>
      <c r="BM65" s="307"/>
      <c r="BN65" s="307"/>
      <c r="BO65" s="307"/>
      <c r="BP65" s="307"/>
      <c r="BQ65" s="307"/>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Y65" s="46"/>
      <c r="CZ65" s="46"/>
      <c r="DA65" s="46"/>
    </row>
    <row r="66" spans="1:105" ht="12.75">
      <c r="A66" s="123"/>
      <c r="B66" s="123"/>
      <c r="C66" s="123"/>
      <c r="D66" s="123"/>
      <c r="E66" s="124"/>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219" t="s">
        <v>329</v>
      </c>
      <c r="BE66" s="162"/>
      <c r="BF66" s="162"/>
      <c r="BG66" s="162"/>
      <c r="BH66" s="162"/>
      <c r="BI66" s="163"/>
      <c r="BJ66" s="161" t="s">
        <v>409</v>
      </c>
      <c r="BK66" s="162"/>
      <c r="BL66" s="162"/>
      <c r="BM66" s="162"/>
      <c r="BN66" s="162"/>
      <c r="BO66" s="163"/>
      <c r="BP66" s="52"/>
      <c r="BQ66" s="52"/>
      <c r="BR66" s="406"/>
      <c r="BS66" s="407"/>
      <c r="BT66" s="407"/>
      <c r="BU66" s="407"/>
      <c r="BV66" s="407"/>
      <c r="BW66" s="407"/>
      <c r="BX66" s="407"/>
      <c r="BY66" s="422"/>
      <c r="BZ66" s="406">
        <f>BZ36+BZ42</f>
        <v>11432942.68</v>
      </c>
      <c r="CA66" s="407"/>
      <c r="CB66" s="407"/>
      <c r="CC66" s="407"/>
      <c r="CD66" s="407"/>
      <c r="CE66" s="407"/>
      <c r="CF66" s="407"/>
      <c r="CG66" s="422"/>
      <c r="CH66" s="406"/>
      <c r="CI66" s="407"/>
      <c r="CJ66" s="407"/>
      <c r="CK66" s="407"/>
      <c r="CL66" s="407"/>
      <c r="CM66" s="407"/>
      <c r="CN66" s="407"/>
      <c r="CO66" s="422"/>
      <c r="CP66" s="406"/>
      <c r="CQ66" s="407"/>
      <c r="CR66" s="407"/>
      <c r="CS66" s="407"/>
      <c r="CT66" s="407"/>
      <c r="CU66" s="407"/>
      <c r="CV66" s="407"/>
      <c r="CW66" s="407"/>
      <c r="CY66" s="46"/>
      <c r="CZ66" s="46"/>
      <c r="DA66" s="46"/>
    </row>
    <row r="67" spans="1:105" ht="13.5" thickBot="1">
      <c r="A67" s="123"/>
      <c r="B67" s="123"/>
      <c r="C67" s="123"/>
      <c r="D67" s="123"/>
      <c r="E67" s="124"/>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423"/>
      <c r="BA67" s="423"/>
      <c r="BB67" s="423"/>
      <c r="BC67" s="423"/>
      <c r="BD67" s="481" t="s">
        <v>330</v>
      </c>
      <c r="BE67" s="482"/>
      <c r="BF67" s="482"/>
      <c r="BG67" s="482"/>
      <c r="BH67" s="482"/>
      <c r="BI67" s="483"/>
      <c r="BJ67" s="500" t="s">
        <v>428</v>
      </c>
      <c r="BK67" s="482"/>
      <c r="BL67" s="482"/>
      <c r="BM67" s="482"/>
      <c r="BN67" s="482"/>
      <c r="BO67" s="483"/>
      <c r="BP67" s="61"/>
      <c r="BQ67" s="61"/>
      <c r="BR67" s="494"/>
      <c r="BS67" s="495"/>
      <c r="BT67" s="495"/>
      <c r="BU67" s="495"/>
      <c r="BV67" s="495"/>
      <c r="BW67" s="495"/>
      <c r="BX67" s="495"/>
      <c r="BY67" s="496"/>
      <c r="BZ67" s="494"/>
      <c r="CA67" s="495"/>
      <c r="CB67" s="495"/>
      <c r="CC67" s="495"/>
      <c r="CD67" s="495"/>
      <c r="CE67" s="495"/>
      <c r="CF67" s="495"/>
      <c r="CG67" s="496"/>
      <c r="CH67" s="494">
        <f>CH36+CH42</f>
        <v>28559442.68</v>
      </c>
      <c r="CI67" s="495"/>
      <c r="CJ67" s="495"/>
      <c r="CK67" s="495"/>
      <c r="CL67" s="495"/>
      <c r="CM67" s="495"/>
      <c r="CN67" s="495"/>
      <c r="CO67" s="496"/>
      <c r="CP67" s="494"/>
      <c r="CQ67" s="495"/>
      <c r="CR67" s="495"/>
      <c r="CS67" s="495"/>
      <c r="CT67" s="495"/>
      <c r="CU67" s="495"/>
      <c r="CV67" s="495"/>
      <c r="CW67" s="495"/>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429</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424</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431</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8" t="s">
        <v>433</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430</v>
      </c>
      <c r="K78" s="266"/>
      <c r="L78" s="266"/>
      <c r="M78" s="266"/>
      <c r="N78" s="266"/>
      <c r="O78" s="266"/>
      <c r="P78" s="266"/>
      <c r="Q78" s="266"/>
      <c r="R78" s="266"/>
      <c r="S78" s="266"/>
      <c r="T78" s="266"/>
      <c r="U78" s="266"/>
      <c r="V78" s="266"/>
      <c r="W78" s="266"/>
      <c r="X78" s="266"/>
      <c r="Y78" s="266"/>
      <c r="Z78" s="266"/>
      <c r="AA78" s="266"/>
      <c r="AB78" s="266"/>
      <c r="AC78" s="266"/>
      <c r="AD78" s="266"/>
      <c r="AF78" s="266" t="s">
        <v>425</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439</v>
      </c>
      <c r="D81" s="162"/>
      <c r="E81" s="162"/>
      <c r="F81" s="4" t="s">
        <v>6</v>
      </c>
      <c r="H81" s="162" t="s">
        <v>434</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400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368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439</v>
      </c>
      <c r="D88" s="162"/>
      <c r="E88" s="162"/>
      <c r="F88" s="6" t="s">
        <v>6</v>
      </c>
      <c r="G88" s="6"/>
      <c r="H88" s="162" t="s">
        <v>434</v>
      </c>
      <c r="I88" s="162"/>
      <c r="J88" s="162"/>
      <c r="K88" s="162"/>
      <c r="L88" s="162"/>
      <c r="M88" s="162"/>
      <c r="N88" s="162"/>
      <c r="O88" s="162"/>
      <c r="P88" s="162"/>
      <c r="Q88" s="162"/>
      <c r="R88" s="162"/>
      <c r="S88" s="479">
        <v>20</v>
      </c>
      <c r="T88" s="479"/>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18"/>
      <c r="CZ91" s="418"/>
      <c r="DA91" s="418"/>
      <c r="DB91" s="6"/>
    </row>
    <row r="92" spans="103:106" ht="12.75">
      <c r="CY92" s="418"/>
      <c r="CZ92" s="418"/>
      <c r="DA92" s="418"/>
      <c r="DB92" s="6"/>
    </row>
    <row r="93" spans="103:106" ht="12.75">
      <c r="CY93" s="418"/>
      <c r="CZ93" s="418"/>
      <c r="DA93" s="418"/>
      <c r="DB93" s="6"/>
    </row>
    <row r="94" spans="103:106" ht="12.75">
      <c r="CY94" s="101"/>
      <c r="CZ94" s="101"/>
      <c r="DA94" s="101"/>
      <c r="DB94" s="6"/>
    </row>
    <row r="95" spans="103:106" ht="12.75">
      <c r="CY95" s="418"/>
      <c r="CZ95" s="418"/>
      <c r="DA95" s="418"/>
      <c r="DB95" s="6"/>
    </row>
    <row r="96" spans="103:106" ht="12.75">
      <c r="CY96" s="418"/>
      <c r="CZ96" s="418"/>
      <c r="DA96" s="418"/>
      <c r="DB96" s="6"/>
    </row>
    <row r="97" spans="103:106" ht="12.75">
      <c r="CY97" s="418"/>
      <c r="CZ97" s="418"/>
      <c r="DA97" s="418"/>
      <c r="DB97" s="6"/>
    </row>
    <row r="98" spans="103:106" ht="12.75">
      <c r="CY98" s="418"/>
      <c r="CZ98" s="418"/>
      <c r="DA98" s="418"/>
      <c r="DB98" s="6"/>
    </row>
    <row r="99" spans="103:106" ht="12.75">
      <c r="CY99" s="418"/>
      <c r="CZ99" s="418"/>
      <c r="DA99" s="418"/>
      <c r="DB99" s="6"/>
    </row>
    <row r="100" spans="103:106" ht="12.75">
      <c r="CY100" s="418"/>
      <c r="CZ100" s="418"/>
      <c r="DA100" s="418"/>
      <c r="DB100" s="6"/>
    </row>
    <row r="101" spans="103:106" ht="12.75">
      <c r="CY101" s="418"/>
      <c r="CZ101" s="418"/>
      <c r="DA101" s="418"/>
      <c r="DB101" s="6"/>
    </row>
    <row r="102" spans="103:106" ht="12.75">
      <c r="CY102" s="101"/>
      <c r="CZ102" s="101"/>
      <c r="DA102" s="101"/>
      <c r="DB102" s="6"/>
    </row>
    <row r="103" spans="103:106" ht="12.75">
      <c r="CY103" s="418"/>
      <c r="CZ103" s="418"/>
      <c r="DA103" s="418"/>
      <c r="DB103" s="6"/>
    </row>
    <row r="104" spans="103:106" ht="12.75">
      <c r="CY104" s="418"/>
      <c r="CZ104" s="418"/>
      <c r="DA104" s="418"/>
      <c r="DB104" s="6"/>
    </row>
    <row r="105" spans="103:106" ht="12.75">
      <c r="CY105" s="418"/>
      <c r="CZ105" s="418"/>
      <c r="DA105" s="418"/>
      <c r="DB105" s="6"/>
    </row>
    <row r="106" spans="103:106" ht="12.75">
      <c r="CY106" s="418"/>
      <c r="CZ106" s="418"/>
      <c r="DA106" s="418"/>
      <c r="DB106" s="6"/>
    </row>
    <row r="107" spans="103:106" ht="12.75">
      <c r="CY107" s="101"/>
      <c r="CZ107" s="101"/>
      <c r="DA107" s="101"/>
      <c r="DB107" s="6"/>
    </row>
    <row r="108" spans="103:106" ht="12.75">
      <c r="CY108" s="101"/>
      <c r="CZ108" s="101"/>
      <c r="DA108" s="101"/>
      <c r="DB108" s="6"/>
    </row>
    <row r="109" spans="103:106" ht="12.75">
      <c r="CY109" s="418"/>
      <c r="CZ109" s="418"/>
      <c r="DA109" s="418"/>
      <c r="DB109" s="6"/>
    </row>
    <row r="110" spans="103:106" ht="12.75">
      <c r="CY110" s="418"/>
      <c r="CZ110" s="418"/>
      <c r="DA110" s="418"/>
      <c r="DB110" s="6"/>
    </row>
    <row r="111" spans="103:106" ht="12.75">
      <c r="CY111" s="101"/>
      <c r="CZ111" s="101"/>
      <c r="DA111" s="101"/>
      <c r="DB111" s="6"/>
    </row>
    <row r="112" spans="103:106" ht="12.75">
      <c r="CY112" s="418"/>
      <c r="CZ112" s="418"/>
      <c r="DA112" s="418"/>
      <c r="DB112" s="6"/>
    </row>
    <row r="113" spans="103:106" ht="12.75">
      <c r="CY113" s="418"/>
      <c r="CZ113" s="418"/>
      <c r="DA113" s="418"/>
      <c r="DB113" s="6"/>
    </row>
    <row r="114" spans="103:106" ht="12.75">
      <c r="CY114" s="101"/>
      <c r="CZ114" s="101"/>
      <c r="DA114" s="101"/>
      <c r="DB114" s="6"/>
    </row>
    <row r="115" spans="103:106" ht="12.75">
      <c r="CY115" s="418"/>
      <c r="CZ115" s="418"/>
      <c r="DA115" s="418"/>
      <c r="DB115" s="6"/>
    </row>
    <row r="116" spans="103:106" ht="12.75">
      <c r="CY116" s="418"/>
      <c r="CZ116" s="418"/>
      <c r="DA116" s="418"/>
      <c r="DB116" s="6"/>
    </row>
    <row r="117" spans="103:106" ht="12.75">
      <c r="CY117" s="101"/>
      <c r="CZ117" s="101"/>
      <c r="DA117" s="101"/>
      <c r="DB117" s="6"/>
    </row>
    <row r="118" spans="103:106" ht="12.75">
      <c r="CY118" s="418"/>
      <c r="CZ118" s="418"/>
      <c r="DA118" s="418"/>
      <c r="DB118" s="6"/>
    </row>
    <row r="119" spans="103:106" ht="12.75">
      <c r="CY119" s="418"/>
      <c r="CZ119" s="418"/>
      <c r="DA119" s="418"/>
      <c r="DB119" s="6"/>
    </row>
    <row r="120" spans="103:106" ht="12.75">
      <c r="CY120" s="418"/>
      <c r="CZ120" s="418"/>
      <c r="DA120" s="418"/>
      <c r="DB120" s="6"/>
    </row>
    <row r="121" spans="103:106" ht="12.75">
      <c r="CY121" s="418"/>
      <c r="CZ121" s="418"/>
      <c r="DA121" s="418"/>
      <c r="DB121" s="6"/>
    </row>
    <row r="122" spans="103:106" ht="12.75">
      <c r="CY122" s="418"/>
      <c r="CZ122" s="418"/>
      <c r="DA122" s="418"/>
      <c r="DB122" s="6"/>
    </row>
    <row r="123" spans="103:106" ht="12.75">
      <c r="CY123" s="418"/>
      <c r="CZ123" s="418"/>
      <c r="DA123" s="418"/>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18"/>
      <c r="CZ129" s="418"/>
      <c r="DA129" s="418"/>
      <c r="DB129" s="6"/>
    </row>
    <row r="130" spans="103:106" ht="12.75">
      <c r="CY130" s="418"/>
      <c r="CZ130" s="418"/>
      <c r="DA130" s="418"/>
      <c r="DB130" s="6"/>
    </row>
    <row r="131" spans="103:106" ht="12.75">
      <c r="CY131" s="418"/>
      <c r="CZ131" s="418"/>
      <c r="DA131" s="418"/>
      <c r="DB131" s="6"/>
    </row>
    <row r="132" spans="103:106" ht="12.75">
      <c r="CY132" s="418"/>
      <c r="CZ132" s="418"/>
      <c r="DA132" s="418"/>
      <c r="DB132" s="6"/>
    </row>
    <row r="133" spans="103:106" ht="12.75">
      <c r="CY133" s="418"/>
      <c r="CZ133" s="418"/>
      <c r="DA133" s="418"/>
      <c r="DB133" s="6"/>
    </row>
    <row r="134" spans="103:106" ht="12.75">
      <c r="CY134" s="418"/>
      <c r="CZ134" s="418"/>
      <c r="DA134" s="418"/>
      <c r="DB134" s="6"/>
    </row>
    <row r="135" spans="103:106" ht="12.75">
      <c r="CY135" s="418"/>
      <c r="CZ135" s="418"/>
      <c r="DA135" s="418"/>
      <c r="DB135" s="6"/>
    </row>
    <row r="136" spans="103:106" ht="12.75">
      <c r="CY136" s="101"/>
      <c r="CZ136" s="101"/>
      <c r="DA136" s="101"/>
      <c r="DB136" s="6"/>
    </row>
    <row r="137" spans="103:106" ht="12.75">
      <c r="CY137" s="418"/>
      <c r="CZ137" s="418"/>
      <c r="DA137" s="418"/>
      <c r="DB137" s="6"/>
    </row>
    <row r="138" spans="103:106" ht="12.75">
      <c r="CY138" s="418"/>
      <c r="CZ138" s="418"/>
      <c r="DA138" s="418"/>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18"/>
      <c r="CZ142" s="418"/>
      <c r="DA142" s="418"/>
      <c r="DB142" s="6"/>
    </row>
    <row r="143" spans="103:106" ht="12.75">
      <c r="CY143" s="418"/>
      <c r="CZ143" s="418"/>
      <c r="DA143" s="418"/>
      <c r="DB143" s="6"/>
    </row>
    <row r="144" spans="103:106" ht="12.75">
      <c r="CY144" s="101"/>
      <c r="CZ144" s="101"/>
      <c r="DA144" s="101"/>
      <c r="DB144" s="6"/>
    </row>
    <row r="145" spans="103:106" ht="12.75">
      <c r="CY145" s="6"/>
      <c r="CZ145" s="6"/>
      <c r="DA145" s="6"/>
      <c r="DB145" s="6"/>
    </row>
  </sheetData>
  <sheetProtection/>
  <mergeCells count="520">
    <mergeCell ref="A31:E33"/>
    <mergeCell ref="BZ28:CG30"/>
    <mergeCell ref="F35:BC35"/>
    <mergeCell ref="BJ25:BO25"/>
    <mergeCell ref="B53:E53"/>
    <mergeCell ref="F53:BC53"/>
    <mergeCell ref="CP25:CW25"/>
    <mergeCell ref="CP44:CW44"/>
    <mergeCell ref="B44:E44"/>
    <mergeCell ref="F44:BC44"/>
    <mergeCell ref="BD44:BI44"/>
    <mergeCell ref="BJ44:BO44"/>
    <mergeCell ref="BR44:BY44"/>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H74:CD74"/>
    <mergeCell ref="CY74:CY75"/>
    <mergeCell ref="CZ74:CZ75"/>
    <mergeCell ref="DA74:DA75"/>
    <mergeCell ref="BJ67:BO67"/>
    <mergeCell ref="BR67:BY67"/>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D67:BI67"/>
    <mergeCell ref="BJ56:BO57"/>
    <mergeCell ref="F31:BC31"/>
    <mergeCell ref="BD31:BI33"/>
    <mergeCell ref="F57:BC57"/>
    <mergeCell ref="F64:BC64"/>
    <mergeCell ref="F37:BC37"/>
    <mergeCell ref="F38:BC38"/>
    <mergeCell ref="F40:BC40"/>
    <mergeCell ref="F65:BC65"/>
    <mergeCell ref="BD22:BI23"/>
    <mergeCell ref="BJ22:BO23"/>
    <mergeCell ref="BR22:BY23"/>
    <mergeCell ref="BR28:BY30"/>
    <mergeCell ref="BR27:BY27"/>
    <mergeCell ref="BZ27:CG27"/>
    <mergeCell ref="BJ27:BO27"/>
    <mergeCell ref="BR24:BY24"/>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AS73:BF73"/>
    <mergeCell ref="BH73:CD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P36:CW36"/>
    <mergeCell ref="BZ34:CG35"/>
    <mergeCell ref="CH39:CO40"/>
    <mergeCell ref="CP39:CW40"/>
    <mergeCell ref="BR39:BY40"/>
    <mergeCell ref="F34:BC34"/>
    <mergeCell ref="BD34:BI35"/>
    <mergeCell ref="BJ37:BO38"/>
    <mergeCell ref="BJ34:BO35"/>
    <mergeCell ref="BP34:BP35"/>
    <mergeCell ref="CP31:CW33"/>
    <mergeCell ref="CP34:CW35"/>
    <mergeCell ref="BR37:BY38"/>
    <mergeCell ref="BZ39:CG40"/>
    <mergeCell ref="BJ46:BO46"/>
    <mergeCell ref="BJ39:BO40"/>
    <mergeCell ref="BJ41:BO41"/>
    <mergeCell ref="CH41:CO41"/>
    <mergeCell ref="BZ44:CG44"/>
    <mergeCell ref="CH44:CO44"/>
    <mergeCell ref="BJ47:BO48"/>
    <mergeCell ref="BR34:BY35"/>
    <mergeCell ref="BZ46:CG46"/>
    <mergeCell ref="BZ47:CG48"/>
    <mergeCell ref="CH47:CO48"/>
    <mergeCell ref="CH31:CO33"/>
    <mergeCell ref="BQ34:BQ35"/>
    <mergeCell ref="BZ42:CG42"/>
    <mergeCell ref="CH42:CO42"/>
    <mergeCell ref="BJ31:BO33"/>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37:E38"/>
    <mergeCell ref="A9:E9"/>
    <mergeCell ref="F39:BC39"/>
    <mergeCell ref="F28:BC28"/>
    <mergeCell ref="A28:E30"/>
    <mergeCell ref="F18:BC18"/>
    <mergeCell ref="B24:E24"/>
    <mergeCell ref="F10:BC10"/>
    <mergeCell ref="A34:E35"/>
    <mergeCell ref="F9:BC9"/>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A43:E43"/>
    <mergeCell ref="F43:BC43"/>
    <mergeCell ref="BD43:BI43"/>
    <mergeCell ref="BJ43:BO43"/>
    <mergeCell ref="BR43:BY43"/>
    <mergeCell ref="BR42:BY42"/>
    <mergeCell ref="F42:BC42"/>
    <mergeCell ref="BD42:BI42"/>
    <mergeCell ref="BJ42:BO42"/>
    <mergeCell ref="A36:E36"/>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84:CY85"/>
    <mergeCell ref="CY120:CY121"/>
    <mergeCell ref="CY61:CY62"/>
    <mergeCell ref="CY137:CY138"/>
    <mergeCell ref="CY112:CY113"/>
    <mergeCell ref="CY100:CY101"/>
    <mergeCell ref="CY70:CY71"/>
    <mergeCell ref="CY78:CY79"/>
    <mergeCell ref="CY72:CY73"/>
    <mergeCell ref="CY68:CY69"/>
    <mergeCell ref="F50:BC50"/>
    <mergeCell ref="BD47:BI48"/>
    <mergeCell ref="A50:E50"/>
    <mergeCell ref="F48:BC48"/>
    <mergeCell ref="A47:E48"/>
    <mergeCell ref="CY142:CY143"/>
    <mergeCell ref="CY118:CY119"/>
    <mergeCell ref="CY82:CY83"/>
    <mergeCell ref="CY95:CY96"/>
    <mergeCell ref="CY80:CY8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45:CG45"/>
    <mergeCell ref="BR26:BY26"/>
    <mergeCell ref="BZ26:CG26"/>
    <mergeCell ref="CH26:CO26"/>
    <mergeCell ref="BR25:BY25"/>
    <mergeCell ref="BZ25:CG25"/>
    <mergeCell ref="CH25:CO25"/>
    <mergeCell ref="BZ31:CG33"/>
    <mergeCell ref="CH45:CO45"/>
    <mergeCell ref="CH24:CO24"/>
    <mergeCell ref="CP26:CW26"/>
    <mergeCell ref="CH27:CO27"/>
    <mergeCell ref="CP27:CW27"/>
    <mergeCell ref="B54:E54"/>
    <mergeCell ref="F54:BC54"/>
    <mergeCell ref="BD54:BI54"/>
    <mergeCell ref="BJ54:BO54"/>
    <mergeCell ref="BP51:BP52"/>
    <mergeCell ref="BR46:BY46"/>
    <mergeCell ref="A51:E52"/>
    <mergeCell ref="B45:E45"/>
    <mergeCell ref="F45:BC45"/>
    <mergeCell ref="BD45:BI45"/>
    <mergeCell ref="BJ45:BO45"/>
    <mergeCell ref="BR45:BY45"/>
    <mergeCell ref="BR51:BY52"/>
    <mergeCell ref="F47:BC47"/>
    <mergeCell ref="A49:E49"/>
    <mergeCell ref="BP37:BP38"/>
    <mergeCell ref="BP31:BP33"/>
    <mergeCell ref="B41:E41"/>
    <mergeCell ref="CP54:CW54"/>
    <mergeCell ref="CP41:CW41"/>
    <mergeCell ref="CP45:CW45"/>
    <mergeCell ref="CP49:CW49"/>
    <mergeCell ref="CP50:CW50"/>
    <mergeCell ref="CP51:CW52"/>
    <mergeCell ref="BZ54:CG54"/>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2022-04-06T06:19:33Z</dcterms:modified>
  <cp:category/>
  <cp:version/>
  <cp:contentType/>
  <cp:contentStatus/>
</cp:coreProperties>
</file>