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<sst xmlns="http://schemas.openxmlformats.org/spreadsheetml/2006/main" count="661" uniqueCount="442">
  <si>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</si>
  <si>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</si>
  <si>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</si>
  <si>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</si>
  <si>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</si>
  <si>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</si>
  <si>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</si>
  <si>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</si>
  <si>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</si>
  <si>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</si>
  <si>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</si>
  <si>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</si>
  <si>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</si>
  <si>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</si>
  <si>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</si>
  <si>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</si>
  <si>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</si>
  <si>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</si>
  <si>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</si>
  <si>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</si>
  <si>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</si>
  <si>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</si>
  <si>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</si>
  <si>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</si>
  <si>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</si>
  <si>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</si>
  <si>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</si>
  <si>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</si>
  <si>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</si>
  <si>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</si>
  <si>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</si>
  <si>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</si>
  <si>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</si>
  <si>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</si>
  <si>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</si>
  <si>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</si>
  <si>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</si>
  <si>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</si>
  <si>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</si>
  <si>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</si>
  <si>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</si>
  <si>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</si>
  <si>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</si>
  <si>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</si>
  <si>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</si>
  <si>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</si>
  <si>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</si>
  <si>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</si>
  <si>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</si>
  <si>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</si>
  <si>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</si>
  <si>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</si>
  <si>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</si>
  <si>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</si>
  <si>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</si>
  <si>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</si>
  <si>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</si>
  <si>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</si>
  <si>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</si>
  <si>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</si>
  <si>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</si>
  <si>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</si>
  <si>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</si>
  <si>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</si>
  <si>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</si>
  <si>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</si>
  <si>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</si>
  <si>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</si>
  <si>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</si>
  <si>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</si>
  <si>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</si>
  <si>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</si>
  <si>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</si>
  <si>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</si>
  <si>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</si>
  <si>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</si>
  <si>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</si>
  <si>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</si>
  <si>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</si>
  <si>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</si>
  <si>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</si>
  <si>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</si>
  <si>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</si>
  <si>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</si>
  <si>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</si>
  <si>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</si>
  <si>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</si>
  <si>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</si>
  <si>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</si>
  <si>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</si>
  <si>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</si>
  <si>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</si>
  <si>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</si>
  <si>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</si>
  <si>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</si>
  <si>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</si>
  <si>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</si>
  <si>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</si>
  <si>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</si>
  <si>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</si>
  <si>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</si>
  <si>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</si>
  <si>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</si>
  <si>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</si>
  <si>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</si>
  <si>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</si>
  <si>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</si>
  <si>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</si>
  <si>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</si>
  <si>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</si>
  <si>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</si>
  <si>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</si>
  <si>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</si>
  <si>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</si>
  <si>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</si>
  <si>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</si>
  <si>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</si>
  <si>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</si>
  <si>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</si>
  <si>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</si>
  <si>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</si>
  <si>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</si>
  <si>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</si>
  <si>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</si>
  <si>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</si>
  <si>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</si>
  <si>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</si>
  <si>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</si>
  <si>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</si>
  <si>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</si>
  <si>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</si>
  <si>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</si>
  <si>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</si>
  <si>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</si>
  <si>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</si>
  <si>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</si>
  <si>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</si>
  <si>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</si>
  <si>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</si>
  <si>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</si>
  <si>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</si>
  <si>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</si>
  <si>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</si>
  <si>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</si>
  <si>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</si>
  <si>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</si>
  <si>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</si>
  <si>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</si>
  <si>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</si>
  <si>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</si>
  <si>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</si>
  <si>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</si>
  <si>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</si>
  <si>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</si>
  <si>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</si>
  <si>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</si>
  <si>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</si>
  <si>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</si>
  <si>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</si>
  <si>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</si>
  <si>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</si>
  <si>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</si>
  <si>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</si>
  <si>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</si>
  <si>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</si>
  <si>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</si>
  <si>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</si>
  <si>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</si>
  <si>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</si>
  <si>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</si>
  <si>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</si>
  <si>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</si>
  <si>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</si>
  <si>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</si>
  <si>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</si>
  <si>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</si>
  <si>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</si>
  <si>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</si>
  <si>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</si>
  <si>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</si>
  <si>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</si>
  <si>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</si>
  <si>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</si>
  <si>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</si>
  <si>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</si>
  <si>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</si>
  <si>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</si>
  <si>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</si>
  <si>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</si>
  <si>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</si>
  <si>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</si>
  <si>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</si>
  <si>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</si>
  <si>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</si>
  <si>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</si>
  <si>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</si>
  <si>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</si>
  <si>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</si>
  <si>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</si>
  <si>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</si>
  <si>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</si>
  <si>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</si>
  <si>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</si>
  <si>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</si>
  <si>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</si>
  <si>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</si>
  <si>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</si>
  <si>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</si>
  <si>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</si>
  <si>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</si>
  <si>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</si>
  <si>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</si>
  <si>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</si>
  <si>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</si>
  <si>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</si>
  <si>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</si>
  <si>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</si>
  <si>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</si>
  <si>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</si>
  <si>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</si>
  <si>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</si>
  <si>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</si>
  <si>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</si>
  <si>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</si>
  <si>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</si>
  <si>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</si>
  <si>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</si>
  <si>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</si>
  <si>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</si>
  <si>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</si>
  <si>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</si>
  <si>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</si>
  <si>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</si>
  <si>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</si>
  <si>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</si>
  <si>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</si>
  <si>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</si>
  <si>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</si>
  <si>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</si>
  <si>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</si>
  <si>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</si>
  <si>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</si>
  <si>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</si>
  <si>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</si>
  <si>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</si>
  <si>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</si>
  <si>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</si>
  <si>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</si>
  <si>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</si>
  <si>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</si>
  <si>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</si>
  <si>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</si>
  <si>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</si>
  <si>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</si>
  <si>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</si>
  <si>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</si>
  <si>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</si>
  <si>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</si>
  <si>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</si>
  <si>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</si>
  <si>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</si>
  <si>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</si>
  <si>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</si>
  <si>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</si>
  <si>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</si>
  <si>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</si>
  <si>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</si>
  <si>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</si>
  <si>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</si>
  <si>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</si>
  <si>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</si>
  <si>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</si>
  <si>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</si>
  <si>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</si>
  <si>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</si>
  <si>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</si>
  <si>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</si>
  <si>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</si>
  <si>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</si>
  <si>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</si>
  <si>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</si>
  <si>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</si>
  <si>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</si>
  <si>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</si>
  <si>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</si>
  <si>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</si>
  <si>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</si>
  <si>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</si>
  <si>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</si>
  <si>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</si>
  <si>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</si>
  <si>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</si>
  <si>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</si>
  <si>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</si>
  <si>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</si>
  <si>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</si>
  <si>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</si>
  <si>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</si>
  <si>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</si>
  <si>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</si>
  <si>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</si>
  <si>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</si>
  <si>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</si>
  <si>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</si>
  <si>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</si>
  <si>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</si>
  <si>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</si>
  <si>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</si>
  <si>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</si>
  <si>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</si>
  <si>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</si>
  <si>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</si>
  <si>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</si>
  <si>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</si>
  <si>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</si>
  <si>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</si>
  <si>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</si>
  <si>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</si>
  <si>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</si>
  <si>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</si>
  <si>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</si>
  <si>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</si>
  <si>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</si>
  <si>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</si>
  <si>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</si>
  <si>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</si>
  <si>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</si>
  <si>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</si>
  <si>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</si>
  <si>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</si>
  <si>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</si>
  <si>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</si>
  <si>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</si>
  <si>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</si>
  <si>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</si>
  <si>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</si>
  <si>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</si>
  <si>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</si>
  <si>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</si>
  <si>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</si>
  <si>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</si>
  <si>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</si>
  <si>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</si>
  <si>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</si>
  <si>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</si>
  <si>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</si>
  <si>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</si>
  <si>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</si>
  <si>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</si>
  <si>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</si>
  <si>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</si>
  <si>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</si>
  <si>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</si>
  <si>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</si>
  <si>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</si>
  <si>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</si>
  <si>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</si>
  <si>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</si>
  <si>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</si>
  <si>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</si>
  <si>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</si>
  <si>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</si>
  <si>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</si>
  <si>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</si>
  <si>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</si>
  <si>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</si>
  <si>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</si>
  <si>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</si>
  <si>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</si>
  <si>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</si>
  <si>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</si>
  <si>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</si>
  <si>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</si>
  <si>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</si>
  <si>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</si>
  <si>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</si>
  <si>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</si>
  <si>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</si>
  <si>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</si>
  <si>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</si>
  <si>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</si>
  <si>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</si>
  <si>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</si>
  <si>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</si>
  <si>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</si>
  <si>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</si>
  <si>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</si>
  <si>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</si>
  <si>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</si>
  <si>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</si>
  <si>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</si>
  <si>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</si>
  <si>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</si>
  <si>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</si>
  <si>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</si>
  <si>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</si>
  <si>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</si>
  <si>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</si>
  <si>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</si>
  <si>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</si>
  <si>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</si>
  <si>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</si>
  <si>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</si>
  <si>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</si>
  <si>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</si>
  <si>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</si>
  <si>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</si>
  <si>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</si>
  <si>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</si>
  <si>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</si>
  <si>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</si>
  <si>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</si>
  <si>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</si>
  <si>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</si>
  <si>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</si>
  <si>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</si>
  <si>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</si>
  <si>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</si>
  <si>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</si>
  <si>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</si>
  <si>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</si>
  <si>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</si>
  <si>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</si>
  <si>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</si>
  <si>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</si>
  <si>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</si>
  <si>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</si>
  <si>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</si>
  <si>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</si>
  <si>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</si>
  <si>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</si>
  <si>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</si>
  <si>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</si>
  <si>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</si>
  <si>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</si>
  <si>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</si>
  <si>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</si>
  <si>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</si>
  <si>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</si>
  <si>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февраля</t>
  </si>
  <si>
    <t>20</t>
  </si>
  <si>
    <t>20.02.2023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</si>
</sst>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3">
      <selection activeCell="CX24" sqref="CX2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424</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415</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419</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399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399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399</v>
      </c>
      <c r="AK16" s="332"/>
      <c r="AL16" s="332"/>
      <c r="BD16" s="11" t="s">
        <v>288</v>
      </c>
      <c r="BE16" s="332" t="s">
        <v>421</v>
      </c>
      <c r="BF16" s="332"/>
      <c r="BG16" s="332"/>
      <c r="BH16" s="8" t="s">
        <v>18</v>
      </c>
      <c r="BK16" s="332" t="s">
        <v>436</v>
      </c>
      <c r="BL16" s="332"/>
      <c r="BM16" s="332"/>
      <c r="BN16" s="8" t="s">
        <v>342</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399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299</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300</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395</v>
      </c>
      <c r="CI22" s="127"/>
      <c r="CJ22" s="127"/>
      <c r="CK22" s="127"/>
      <c r="CL22" s="127"/>
      <c r="CM22" s="127"/>
      <c r="CN22" s="127"/>
      <c r="CO22" s="127"/>
      <c r="CP22" s="127"/>
      <c r="CQ22" s="127"/>
      <c r="CR22" s="127"/>
      <c r="CS22" s="127"/>
      <c r="CT22" s="127"/>
      <c r="CU22" s="143"/>
    </row>
    <row r="23" spans="1:99" ht="24.75" customHeight="1">
      <c r="A23" s="4" t="s">
        <v>25</v>
      </c>
      <c r="I23" s="337" t="s">
        <v>416</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331</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2023</v>
      </c>
      <c r="CX28" s="185"/>
      <c r="CY28" s="185"/>
      <c r="CZ28" s="173">
        <v>2024</v>
      </c>
      <c r="DA28" s="173"/>
      <c r="DB28" s="173"/>
      <c r="DC28" s="158">
        <v>2025</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400</v>
      </c>
      <c r="BM29" s="318"/>
      <c r="BN29" s="318"/>
      <c r="BO29" s="318"/>
      <c r="BP29" s="318"/>
      <c r="BQ29" s="318"/>
      <c r="BR29" s="318"/>
      <c r="BS29" s="318"/>
      <c r="BT29" s="319"/>
      <c r="BU29" s="317" t="s">
        <v>422</v>
      </c>
      <c r="BV29" s="318"/>
      <c r="BW29" s="318"/>
      <c r="BX29" s="318"/>
      <c r="BY29" s="318"/>
      <c r="BZ29" s="318"/>
      <c r="CA29" s="318"/>
      <c r="CB29" s="318"/>
      <c r="CC29" s="319"/>
      <c r="CD29" s="317" t="s">
        <v>437</v>
      </c>
      <c r="CE29" s="318"/>
      <c r="CF29" s="318"/>
      <c r="CG29" s="318"/>
      <c r="CH29" s="318"/>
      <c r="CI29" s="318"/>
      <c r="CJ29" s="318"/>
      <c r="CK29" s="318"/>
      <c r="CL29" s="319"/>
      <c r="CM29" s="317" t="s">
        <v>43</v>
      </c>
      <c r="CN29" s="318"/>
      <c r="CO29" s="318"/>
      <c r="CP29" s="318"/>
      <c r="CQ29" s="318"/>
      <c r="CR29" s="318"/>
      <c r="CS29" s="318"/>
      <c r="CT29" s="318"/>
      <c r="CU29" s="318"/>
      <c r="CW29" s="185" t="s">
        <v>319</v>
      </c>
      <c r="CX29" s="185" t="s">
        <v>320</v>
      </c>
      <c r="CY29" s="185" t="s">
        <v>309</v>
      </c>
      <c r="CZ29" s="173" t="s">
        <v>319</v>
      </c>
      <c r="DA29" s="173" t="s">
        <v>320</v>
      </c>
      <c r="DB29" s="173" t="s">
        <v>309</v>
      </c>
      <c r="DC29" s="158" t="s">
        <v>319</v>
      </c>
      <c r="DD29" s="158" t="s">
        <v>320</v>
      </c>
      <c r="DE29" s="158" t="s">
        <v>309</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344</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343</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345</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1634056.44</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v>183042.68</v>
      </c>
      <c r="CX35" s="100">
        <v>532717.43</v>
      </c>
      <c r="CY35" s="100">
        <v>918296.33</v>
      </c>
      <c r="CZ35" s="36"/>
      <c r="DA35" s="36"/>
      <c r="DB35" s="36"/>
      <c r="DC35" s="38"/>
      <c r="DD35" s="38"/>
      <c r="DE35" s="38"/>
    </row>
    <row r="36" spans="1:109" ht="13.5" customHeight="1">
      <c r="A36" s="322" t="s">
        <v>346</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64305014.4</v>
      </c>
      <c r="BM37" s="204"/>
      <c r="BN37" s="204"/>
      <c r="BO37" s="204"/>
      <c r="BP37" s="204"/>
      <c r="BQ37" s="204"/>
      <c r="BR37" s="204"/>
      <c r="BS37" s="204"/>
      <c r="BT37" s="204"/>
      <c r="BU37" s="204">
        <f>BU38+BU54+BU62+BU67+BU71+BU42+BU57</f>
        <v>74460483.35</v>
      </c>
      <c r="BV37" s="204"/>
      <c r="BW37" s="204"/>
      <c r="BX37" s="204"/>
      <c r="BY37" s="204"/>
      <c r="BZ37" s="204"/>
      <c r="CA37" s="204"/>
      <c r="CB37" s="204"/>
      <c r="CC37" s="204"/>
      <c r="CD37" s="204">
        <f>CD38+CD54+CD62+CD67+CD71+CD42+CD57</f>
        <v>57544383.35</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44462444</v>
      </c>
      <c r="CX37" s="47">
        <f>CX38+CX42+CX54+CX57+CX67+CX71</f>
        <v>16292570.4</v>
      </c>
      <c r="CY37" s="35">
        <f>CY38+CY42+CY54+CY57+CY62+CY67+CY71</f>
        <v>3550000</v>
      </c>
      <c r="CZ37" s="37">
        <f aca="true" t="shared" si="0" ref="CZ37:DE37">CZ38+CZ42+CZ54+CZ57+CZ62+CZ67+CZ71</f>
        <v>43119444</v>
      </c>
      <c r="DA37" s="37">
        <f t="shared" si="0"/>
        <v>31341039.35</v>
      </c>
      <c r="DB37" s="37">
        <f t="shared" si="0"/>
        <v>0</v>
      </c>
      <c r="DC37" s="39">
        <f t="shared" si="0"/>
        <v>43119444</v>
      </c>
      <c r="DD37" s="39">
        <f t="shared" si="0"/>
        <v>14424939.35</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303</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47162444</v>
      </c>
      <c r="BM42" s="273"/>
      <c r="BN42" s="273"/>
      <c r="BO42" s="273"/>
      <c r="BP42" s="273"/>
      <c r="BQ42" s="273"/>
      <c r="BR42" s="273"/>
      <c r="BS42" s="273"/>
      <c r="BT42" s="274"/>
      <c r="BU42" s="272">
        <f>BU43+BU47+BU50+BU51+BU53</f>
        <v>43119444</v>
      </c>
      <c r="BV42" s="273"/>
      <c r="BW42" s="273"/>
      <c r="BX42" s="273"/>
      <c r="BY42" s="273"/>
      <c r="BZ42" s="273"/>
      <c r="CA42" s="273"/>
      <c r="CB42" s="273"/>
      <c r="CC42" s="274"/>
      <c r="CD42" s="272">
        <f>CD43+CD47+CD50+CD51+CD53</f>
        <v>43119444</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44462444</v>
      </c>
      <c r="CX42" s="34">
        <f>CX43+CX47+CX50+CX51+CX53+CX62</f>
        <v>0</v>
      </c>
      <c r="CY42" s="34">
        <f>CY43+CY47+CY50+CY51+CY53+CY52</f>
        <v>2700000</v>
      </c>
      <c r="CZ42" s="36">
        <f t="shared" si="2"/>
        <v>43119444</v>
      </c>
      <c r="DA42" s="36">
        <f t="shared" si="2"/>
        <v>0</v>
      </c>
      <c r="DB42" s="36">
        <f t="shared" si="2"/>
        <v>0</v>
      </c>
      <c r="DC42" s="38">
        <f t="shared" si="2"/>
        <v>43119444</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308</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304</v>
      </c>
      <c r="AW50" s="127"/>
      <c r="AX50" s="127"/>
      <c r="AY50" s="127"/>
      <c r="AZ50" s="127" t="s">
        <v>59</v>
      </c>
      <c r="BA50" s="127"/>
      <c r="BB50" s="127"/>
      <c r="BC50" s="127"/>
      <c r="BD50" s="127"/>
      <c r="BE50" s="127"/>
      <c r="BF50" s="127"/>
      <c r="BG50" s="127"/>
      <c r="BH50" s="127"/>
      <c r="BI50" s="127"/>
      <c r="BJ50" s="127"/>
      <c r="BK50" s="127"/>
      <c r="BL50" s="128">
        <f>CW50+CX50+CY50</f>
        <v>44462444</v>
      </c>
      <c r="BM50" s="128"/>
      <c r="BN50" s="128"/>
      <c r="BO50" s="128"/>
      <c r="BP50" s="128"/>
      <c r="BQ50" s="128"/>
      <c r="BR50" s="128"/>
      <c r="BS50" s="128"/>
      <c r="BT50" s="128"/>
      <c r="BU50" s="128">
        <f>CZ50+DA50+DB50</f>
        <v>43119444</v>
      </c>
      <c r="BV50" s="128"/>
      <c r="BW50" s="128"/>
      <c r="BX50" s="128"/>
      <c r="BY50" s="128"/>
      <c r="BZ50" s="128"/>
      <c r="CA50" s="128"/>
      <c r="CB50" s="128"/>
      <c r="CC50" s="128"/>
      <c r="CD50" s="128">
        <f>DC50+DD50+DE50</f>
        <v>43119444</v>
      </c>
      <c r="CE50" s="128"/>
      <c r="CF50" s="128"/>
      <c r="CG50" s="128"/>
      <c r="CH50" s="128"/>
      <c r="CI50" s="128"/>
      <c r="CJ50" s="128"/>
      <c r="CK50" s="128"/>
      <c r="CL50" s="128"/>
      <c r="CM50" s="188"/>
      <c r="CN50" s="188"/>
      <c r="CO50" s="188"/>
      <c r="CP50" s="188"/>
      <c r="CQ50" s="188"/>
      <c r="CR50" s="188"/>
      <c r="CS50" s="188"/>
      <c r="CT50" s="188"/>
      <c r="CU50" s="196"/>
      <c r="CW50" s="62">
        <v>44462444</v>
      </c>
      <c r="CX50" s="34"/>
      <c r="CY50" s="34"/>
      <c r="CZ50" s="63">
        <v>43119444</v>
      </c>
      <c r="DA50" s="36"/>
      <c r="DB50" s="36"/>
      <c r="DC50" s="66">
        <v>43119444</v>
      </c>
      <c r="DD50" s="38"/>
      <c r="DE50" s="38"/>
    </row>
    <row r="51" spans="1:109" ht="13.5" customHeight="1">
      <c r="A51" s="147" t="s">
        <v>313</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305</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c r="CZ51" s="41"/>
      <c r="DA51" s="41"/>
      <c r="DB51" s="41"/>
      <c r="DC51" s="40"/>
      <c r="DD51" s="40"/>
      <c r="DE51" s="40"/>
    </row>
    <row r="52" spans="1:109" ht="13.5" customHeight="1">
      <c r="A52" s="153" t="s">
        <v>339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307</v>
      </c>
      <c r="AW52" s="127"/>
      <c r="AX52" s="127"/>
      <c r="AY52" s="127"/>
      <c r="AZ52" s="127" t="s">
        <v>59</v>
      </c>
      <c r="BA52" s="127"/>
      <c r="BB52" s="127"/>
      <c r="BC52" s="127"/>
      <c r="BD52" s="127"/>
      <c r="BE52" s="127"/>
      <c r="BF52" s="127"/>
      <c r="BG52" s="127"/>
      <c r="BH52" s="127"/>
      <c r="BI52" s="127"/>
      <c r="BJ52" s="127"/>
      <c r="BK52" s="127"/>
      <c r="BL52" s="129">
        <f>CW52+CX52+CY52</f>
        <v>2700000</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f>
        <v>2700000</v>
      </c>
      <c r="CZ52" s="44"/>
      <c r="DA52" s="44"/>
      <c r="DB52" s="44"/>
      <c r="DC52" s="45"/>
      <c r="DD52" s="45"/>
      <c r="DE52" s="45"/>
    </row>
    <row r="53" spans="1:109" ht="13.5" customHeight="1">
      <c r="A53" s="154" t="s">
        <v>301</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358</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357</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17142570.4</v>
      </c>
      <c r="BM57" s="241"/>
      <c r="BN57" s="241"/>
      <c r="BO57" s="241"/>
      <c r="BP57" s="241"/>
      <c r="BQ57" s="241"/>
      <c r="BR57" s="241"/>
      <c r="BS57" s="241"/>
      <c r="BT57" s="241"/>
      <c r="BU57" s="241">
        <f>BU58+BU60+BU61</f>
        <v>31341039.35</v>
      </c>
      <c r="BV57" s="241"/>
      <c r="BW57" s="241"/>
      <c r="BX57" s="241"/>
      <c r="BY57" s="241"/>
      <c r="BZ57" s="241"/>
      <c r="CA57" s="241"/>
      <c r="CB57" s="241"/>
      <c r="CC57" s="241"/>
      <c r="CD57" s="241">
        <f>CD58+CD60+CD61</f>
        <v>14424939.35</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16292570.4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306</v>
      </c>
      <c r="AW58" s="249"/>
      <c r="AX58" s="249"/>
      <c r="AY58" s="250"/>
      <c r="AZ58" s="254" t="s">
        <v>69</v>
      </c>
      <c r="BA58" s="249"/>
      <c r="BB58" s="249"/>
      <c r="BC58" s="249"/>
      <c r="BD58" s="249"/>
      <c r="BE58" s="250"/>
      <c r="BF58" s="254"/>
      <c r="BG58" s="249"/>
      <c r="BH58" s="249"/>
      <c r="BI58" s="249"/>
      <c r="BJ58" s="249"/>
      <c r="BK58" s="250"/>
      <c r="BL58" s="178">
        <f>CW58+CX58+CY58</f>
        <v>16292570.4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07"/>
      <c r="CN58" s="308"/>
      <c r="CO58" s="308"/>
      <c r="CP58" s="308"/>
      <c r="CQ58" s="308"/>
      <c r="CR58" s="308"/>
      <c r="CS58" s="308"/>
      <c r="CT58" s="308"/>
      <c r="CU58" s="309"/>
      <c r="CW58" s="184"/>
      <c r="CX58" s="184">
        <v>16292570.4</v>
      </c>
      <c r="CY58" s="184"/>
      <c r="CZ58" s="172"/>
      <c r="DA58" s="172">
        <v>31341039.35</v>
      </c>
      <c r="DB58" s="172"/>
      <c r="DC58" s="157"/>
      <c r="DD58" s="157">
        <v>14424939.35</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365</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302</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366</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340</v>
      </c>
      <c r="BA67" s="207"/>
      <c r="BB67" s="207"/>
      <c r="BC67" s="207"/>
      <c r="BD67" s="207"/>
      <c r="BE67" s="207"/>
      <c r="BF67" s="207"/>
      <c r="BG67" s="207"/>
      <c r="BH67" s="207"/>
      <c r="BI67" s="207"/>
      <c r="BJ67" s="207"/>
      <c r="BK67" s="207"/>
      <c r="BL67" s="241">
        <f>BL68+BL70</f>
        <v>0</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340</v>
      </c>
      <c r="BA68" s="201"/>
      <c r="BB68" s="201"/>
      <c r="BC68" s="201"/>
      <c r="BD68" s="201"/>
      <c r="BE68" s="202"/>
      <c r="BF68" s="203"/>
      <c r="BG68" s="201"/>
      <c r="BH68" s="201"/>
      <c r="BI68" s="201"/>
      <c r="BJ68" s="201"/>
      <c r="BK68" s="202"/>
      <c r="BL68" s="135">
        <f>CW68+CX68+CY68</f>
        <v>0</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c r="CZ68" s="142"/>
      <c r="DA68" s="142"/>
      <c r="DB68" s="142"/>
      <c r="DC68" s="141"/>
      <c r="DD68" s="141"/>
      <c r="DE68" s="141"/>
    </row>
    <row r="69" spans="1:109" ht="42" customHeight="1">
      <c r="A69" s="279" t="s">
        <v>341</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347</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417</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418</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65406353.410000004</v>
      </c>
      <c r="BM76" s="204"/>
      <c r="BN76" s="204"/>
      <c r="BO76" s="204"/>
      <c r="BP76" s="204"/>
      <c r="BQ76" s="204"/>
      <c r="BR76" s="204"/>
      <c r="BS76" s="204"/>
      <c r="BT76" s="204"/>
      <c r="BU76" s="204">
        <f>BU77+BU104+BU119+BU127+BU135+BU138+BU149</f>
        <v>74354183.35</v>
      </c>
      <c r="BV76" s="204"/>
      <c r="BW76" s="204"/>
      <c r="BX76" s="204"/>
      <c r="BY76" s="204"/>
      <c r="BZ76" s="204"/>
      <c r="CA76" s="204"/>
      <c r="CB76" s="204"/>
      <c r="CC76" s="204"/>
      <c r="CD76" s="204">
        <f>CD77+CD104+CD119+CD127+CD135+CD138+CD149</f>
        <v>57438083.35</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44645486.68</v>
      </c>
      <c r="CX76" s="35">
        <f t="shared" si="8"/>
        <v>16292570.4</v>
      </c>
      <c r="CY76" s="35">
        <f t="shared" si="8"/>
        <v>4468296.33</v>
      </c>
      <c r="CZ76" s="37">
        <f t="shared" si="8"/>
        <v>43119444</v>
      </c>
      <c r="DA76" s="37">
        <f t="shared" si="8"/>
        <v>31341039.35</v>
      </c>
      <c r="DB76" s="37">
        <f t="shared" si="8"/>
        <v>0</v>
      </c>
      <c r="DC76" s="39">
        <f t="shared" si="8"/>
        <v>43119444</v>
      </c>
      <c r="DD76" s="39">
        <f t="shared" si="8"/>
        <v>14424939.35</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45026734.400000006</v>
      </c>
      <c r="BM77" s="273"/>
      <c r="BN77" s="273"/>
      <c r="BO77" s="273"/>
      <c r="BP77" s="273"/>
      <c r="BQ77" s="273"/>
      <c r="BR77" s="273"/>
      <c r="BS77" s="273"/>
      <c r="BT77" s="274"/>
      <c r="BU77" s="272">
        <f>BU79+BU81+BU84+BU87+BU89+BU94+BU97+BU99+BU82+BU85+BU86+BU83</f>
        <v>43835303.35</v>
      </c>
      <c r="BV77" s="273"/>
      <c r="BW77" s="273"/>
      <c r="BX77" s="273"/>
      <c r="BY77" s="273"/>
      <c r="BZ77" s="273"/>
      <c r="CA77" s="273"/>
      <c r="CB77" s="273"/>
      <c r="CC77" s="274"/>
      <c r="CD77" s="272">
        <f>CD79+CD81+CD84+CD87+CD89+CD94+CD97+CD99+CD82+CD85+CD86+CD83</f>
        <v>43835303.35</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37213784</v>
      </c>
      <c r="CX77" s="161">
        <f>CX79+CX81+CX84+CX87+CX89+CX94+CX97+CX99+CX82+CX85+CX86+CX83</f>
        <v>7812950.4</v>
      </c>
      <c r="CY77" s="161">
        <f aca="true" t="shared" si="9" ref="CY77:DE77">CY79+CY81+CY84+CY87+CY89+CY94+CY97+CY99+CY82+CY85+CY86</f>
        <v>0</v>
      </c>
      <c r="CZ77" s="142">
        <f>CZ79+CZ81+CZ84+CZ87+CZ89+CZ94+CZ97+CZ99+CZ82+CZ85+CZ86</f>
        <v>36163784</v>
      </c>
      <c r="DA77" s="142">
        <f>DA79+DA81+DA84+DA87+DA89+DA94+DA97+DA99+DA82+DA85+DA86+DA83</f>
        <v>7671519.35</v>
      </c>
      <c r="DB77" s="142">
        <f t="shared" si="9"/>
        <v>0</v>
      </c>
      <c r="DC77" s="141">
        <f t="shared" si="9"/>
        <v>36163784</v>
      </c>
      <c r="DD77" s="141">
        <f t="shared" si="9"/>
        <v>7671519.35</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311</v>
      </c>
      <c r="BG79" s="201"/>
      <c r="BH79" s="201"/>
      <c r="BI79" s="201"/>
      <c r="BJ79" s="201"/>
      <c r="BK79" s="202"/>
      <c r="BL79" s="135">
        <f>CW79+CX79+CY79</f>
        <v>34047952.84</v>
      </c>
      <c r="BM79" s="136"/>
      <c r="BN79" s="136"/>
      <c r="BO79" s="136"/>
      <c r="BP79" s="136"/>
      <c r="BQ79" s="136"/>
      <c r="BR79" s="136"/>
      <c r="BS79" s="136"/>
      <c r="BT79" s="137"/>
      <c r="BU79" s="135">
        <f>CZ79+DA79+DB79</f>
        <v>33064617.55</v>
      </c>
      <c r="BV79" s="136"/>
      <c r="BW79" s="136"/>
      <c r="BX79" s="136"/>
      <c r="BY79" s="136"/>
      <c r="BZ79" s="136"/>
      <c r="CA79" s="136"/>
      <c r="CB79" s="136"/>
      <c r="CC79" s="137"/>
      <c r="CD79" s="135">
        <f>DC79+DD79+DE79</f>
        <v>33064617.55</v>
      </c>
      <c r="CE79" s="136"/>
      <c r="CF79" s="136"/>
      <c r="CG79" s="136"/>
      <c r="CH79" s="136"/>
      <c r="CI79" s="136"/>
      <c r="CJ79" s="136"/>
      <c r="CK79" s="136"/>
      <c r="CL79" s="137"/>
      <c r="CM79" s="226" t="s">
        <v>57</v>
      </c>
      <c r="CN79" s="227"/>
      <c r="CO79" s="227"/>
      <c r="CP79" s="227"/>
      <c r="CQ79" s="227"/>
      <c r="CR79" s="227"/>
      <c r="CS79" s="227"/>
      <c r="CT79" s="227"/>
      <c r="CU79" s="228"/>
      <c r="CW79" s="161">
        <v>28493700</v>
      </c>
      <c r="CX79" s="161">
        <v>5554252.84</v>
      </c>
      <c r="CY79" s="161"/>
      <c r="CZ79" s="142">
        <v>27493700</v>
      </c>
      <c r="DA79" s="142">
        <v>5570917.55</v>
      </c>
      <c r="DB79" s="142"/>
      <c r="DC79" s="141">
        <v>27493700</v>
      </c>
      <c r="DD79" s="141">
        <v>5570917.55</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312</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359</v>
      </c>
      <c r="AW81" s="150"/>
      <c r="AX81" s="150"/>
      <c r="AY81" s="151"/>
      <c r="AZ81" s="152" t="s">
        <v>86</v>
      </c>
      <c r="BA81" s="150"/>
      <c r="BB81" s="150"/>
      <c r="BC81" s="150"/>
      <c r="BD81" s="150"/>
      <c r="BE81" s="151"/>
      <c r="BF81" s="152" t="s">
        <v>310</v>
      </c>
      <c r="BG81" s="150"/>
      <c r="BH81" s="150"/>
      <c r="BI81" s="150"/>
      <c r="BJ81" s="150"/>
      <c r="BK81" s="151"/>
      <c r="BL81" s="128">
        <f>CW81+CX81+CY81</f>
        <v>60500</v>
      </c>
      <c r="BM81" s="128"/>
      <c r="BN81" s="128"/>
      <c r="BO81" s="128"/>
      <c r="BP81" s="128"/>
      <c r="BQ81" s="128"/>
      <c r="BR81" s="128"/>
      <c r="BS81" s="128"/>
      <c r="BT81" s="128"/>
      <c r="BU81" s="128">
        <f aca="true" t="shared" si="10" ref="BU81:BU87">CZ81+DA81+DB81</f>
        <v>5000</v>
      </c>
      <c r="BV81" s="128"/>
      <c r="BW81" s="128"/>
      <c r="BX81" s="128"/>
      <c r="BY81" s="128"/>
      <c r="BZ81" s="128"/>
      <c r="CA81" s="128"/>
      <c r="CB81" s="128"/>
      <c r="CC81" s="128"/>
      <c r="CD81" s="128">
        <f aca="true" t="shared" si="11" ref="CD81:CD87">DC81+DD81+DE81</f>
        <v>5000</v>
      </c>
      <c r="CE81" s="128"/>
      <c r="CF81" s="128"/>
      <c r="CG81" s="128"/>
      <c r="CH81" s="128"/>
      <c r="CI81" s="128"/>
      <c r="CJ81" s="128"/>
      <c r="CK81" s="128"/>
      <c r="CL81" s="128"/>
      <c r="CM81" s="162" t="s">
        <v>57</v>
      </c>
      <c r="CN81" s="162"/>
      <c r="CO81" s="162"/>
      <c r="CP81" s="162"/>
      <c r="CQ81" s="162"/>
      <c r="CR81" s="162"/>
      <c r="CS81" s="162"/>
      <c r="CT81" s="162"/>
      <c r="CU81" s="163"/>
      <c r="CW81" s="68">
        <v>55000</v>
      </c>
      <c r="CX81" s="68">
        <v>5500</v>
      </c>
      <c r="CY81" s="68"/>
      <c r="CZ81" s="75">
        <v>5000</v>
      </c>
      <c r="DA81" s="75"/>
      <c r="DB81" s="75"/>
      <c r="DC81" s="76">
        <v>5000</v>
      </c>
      <c r="DD81" s="76"/>
      <c r="DE81" s="76"/>
    </row>
    <row r="82" spans="1:109" ht="13.5" customHeight="1">
      <c r="A82" s="147" t="s">
        <v>317</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316</v>
      </c>
      <c r="BG82" s="127"/>
      <c r="BH82" s="127"/>
      <c r="BI82" s="127"/>
      <c r="BJ82" s="127"/>
      <c r="BK82" s="127"/>
      <c r="BL82" s="128">
        <f aca="true" t="shared" si="12" ref="BL82:BL87">CW82+CX82+CY82</f>
        <v>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0</v>
      </c>
      <c r="CX82" s="68">
        <v>0</v>
      </c>
      <c r="CY82" s="68"/>
      <c r="CZ82" s="75">
        <v>0</v>
      </c>
      <c r="DA82" s="75"/>
      <c r="DB82" s="75"/>
      <c r="DC82" s="76">
        <v>0</v>
      </c>
      <c r="DD82" s="76"/>
      <c r="DE82" s="76"/>
    </row>
    <row r="83" spans="1:109" ht="13.5" customHeight="1">
      <c r="A83" s="147" t="s">
        <v>364</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360</v>
      </c>
      <c r="AW83" s="127"/>
      <c r="AX83" s="127"/>
      <c r="AY83" s="127"/>
      <c r="AZ83" s="127" t="s">
        <v>91</v>
      </c>
      <c r="BA83" s="127"/>
      <c r="BB83" s="127"/>
      <c r="BC83" s="127"/>
      <c r="BD83" s="127"/>
      <c r="BE83" s="127"/>
      <c r="BF83" s="127" t="s">
        <v>363</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318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360</v>
      </c>
      <c r="AW84" s="127"/>
      <c r="AX84" s="127"/>
      <c r="AY84" s="127"/>
      <c r="AZ84" s="127" t="s">
        <v>91</v>
      </c>
      <c r="BA84" s="127"/>
      <c r="BB84" s="127"/>
      <c r="BC84" s="127"/>
      <c r="BD84" s="127"/>
      <c r="BE84" s="127"/>
      <c r="BF84" s="127" t="s">
        <v>315</v>
      </c>
      <c r="BG84" s="127"/>
      <c r="BH84" s="127"/>
      <c r="BI84" s="127"/>
      <c r="BJ84" s="127"/>
      <c r="BK84" s="127"/>
      <c r="BL84" s="128">
        <f t="shared" si="12"/>
        <v>0</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0</v>
      </c>
      <c r="CX84" s="68">
        <v>0</v>
      </c>
      <c r="CY84" s="68"/>
      <c r="CZ84" s="75">
        <v>0</v>
      </c>
      <c r="DA84" s="75"/>
      <c r="DB84" s="75"/>
      <c r="DC84" s="76">
        <v>0</v>
      </c>
      <c r="DD84" s="76"/>
      <c r="DE84" s="76"/>
    </row>
    <row r="85" spans="1:109" ht="13.5" customHeight="1">
      <c r="A85" s="270" t="s">
        <v>312</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361</v>
      </c>
      <c r="AW85" s="127"/>
      <c r="AX85" s="127"/>
      <c r="AY85" s="127"/>
      <c r="AZ85" s="127" t="s">
        <v>91</v>
      </c>
      <c r="BA85" s="127"/>
      <c r="BB85" s="127"/>
      <c r="BC85" s="127"/>
      <c r="BD85" s="127"/>
      <c r="BE85" s="127"/>
      <c r="BF85" s="127" t="s">
        <v>310</v>
      </c>
      <c r="BG85" s="127"/>
      <c r="BH85" s="127"/>
      <c r="BI85" s="127"/>
      <c r="BJ85" s="127"/>
      <c r="BK85" s="127"/>
      <c r="BL85" s="128">
        <f t="shared" si="12"/>
        <v>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0</v>
      </c>
      <c r="CX85" s="68">
        <v>0</v>
      </c>
      <c r="CY85" s="68"/>
      <c r="CZ85" s="75">
        <v>0</v>
      </c>
      <c r="DA85" s="75"/>
      <c r="DB85" s="75"/>
      <c r="DC85" s="76">
        <v>0</v>
      </c>
      <c r="DD85" s="76"/>
      <c r="DE85" s="76"/>
    </row>
    <row r="86" spans="1:109" ht="13.5" customHeight="1">
      <c r="A86" s="154" t="s">
        <v>322</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362</v>
      </c>
      <c r="AW86" s="127"/>
      <c r="AX86" s="127"/>
      <c r="AY86" s="127"/>
      <c r="AZ86" s="127" t="s">
        <v>91</v>
      </c>
      <c r="BA86" s="127"/>
      <c r="BB86" s="127"/>
      <c r="BC86" s="127"/>
      <c r="BD86" s="127"/>
      <c r="BE86" s="127"/>
      <c r="BF86" s="127" t="s">
        <v>321</v>
      </c>
      <c r="BG86" s="127"/>
      <c r="BH86" s="127"/>
      <c r="BI86" s="127"/>
      <c r="BJ86" s="127"/>
      <c r="BK86" s="127"/>
      <c r="BL86" s="128">
        <f t="shared" si="12"/>
        <v>760000</v>
      </c>
      <c r="BM86" s="128"/>
      <c r="BN86" s="128"/>
      <c r="BO86" s="128"/>
      <c r="BP86" s="128"/>
      <c r="BQ86" s="128"/>
      <c r="BR86" s="128"/>
      <c r="BS86" s="128"/>
      <c r="BT86" s="128"/>
      <c r="BU86" s="128">
        <f t="shared" si="10"/>
        <v>600000</v>
      </c>
      <c r="BV86" s="128"/>
      <c r="BW86" s="128"/>
      <c r="BX86" s="128"/>
      <c r="BY86" s="128"/>
      <c r="BZ86" s="128"/>
      <c r="CA86" s="128"/>
      <c r="CB86" s="128"/>
      <c r="CC86" s="128"/>
      <c r="CD86" s="128">
        <f t="shared" si="11"/>
        <v>600000</v>
      </c>
      <c r="CE86" s="128"/>
      <c r="CF86" s="128"/>
      <c r="CG86" s="128"/>
      <c r="CH86" s="128"/>
      <c r="CI86" s="128"/>
      <c r="CJ86" s="128"/>
      <c r="CK86" s="128"/>
      <c r="CL86" s="128"/>
      <c r="CM86" s="162" t="s">
        <v>57</v>
      </c>
      <c r="CN86" s="162"/>
      <c r="CO86" s="162"/>
      <c r="CP86" s="162"/>
      <c r="CQ86" s="162"/>
      <c r="CR86" s="162"/>
      <c r="CS86" s="162"/>
      <c r="CT86" s="162"/>
      <c r="CU86" s="163"/>
      <c r="CW86" s="68"/>
      <c r="CX86" s="68">
        <v>760000</v>
      </c>
      <c r="CY86" s="68"/>
      <c r="CZ86" s="75"/>
      <c r="DA86" s="75">
        <v>600000</v>
      </c>
      <c r="DB86" s="75"/>
      <c r="DC86" s="76"/>
      <c r="DD86" s="76">
        <v>600000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315</v>
      </c>
      <c r="BG87" s="201"/>
      <c r="BH87" s="201"/>
      <c r="BI87" s="201"/>
      <c r="BJ87" s="201"/>
      <c r="BK87" s="202"/>
      <c r="BL87" s="135">
        <f t="shared" si="12"/>
        <v>20800</v>
      </c>
      <c r="BM87" s="136"/>
      <c r="BN87" s="136"/>
      <c r="BO87" s="136"/>
      <c r="BP87" s="136"/>
      <c r="BQ87" s="136"/>
      <c r="BR87" s="136"/>
      <c r="BS87" s="136"/>
      <c r="BT87" s="137"/>
      <c r="BU87" s="135">
        <f t="shared" si="10"/>
        <v>20800</v>
      </c>
      <c r="BV87" s="136"/>
      <c r="BW87" s="136"/>
      <c r="BX87" s="136"/>
      <c r="BY87" s="136"/>
      <c r="BZ87" s="136"/>
      <c r="CA87" s="136"/>
      <c r="CB87" s="136"/>
      <c r="CC87" s="137"/>
      <c r="CD87" s="135">
        <f t="shared" si="11"/>
        <v>20800</v>
      </c>
      <c r="CE87" s="136"/>
      <c r="CF87" s="136"/>
      <c r="CG87" s="136"/>
      <c r="CH87" s="136"/>
      <c r="CI87" s="136"/>
      <c r="CJ87" s="136"/>
      <c r="CK87" s="136"/>
      <c r="CL87" s="137"/>
      <c r="CM87" s="226" t="s">
        <v>57</v>
      </c>
      <c r="CN87" s="227"/>
      <c r="CO87" s="227"/>
      <c r="CP87" s="227"/>
      <c r="CQ87" s="227"/>
      <c r="CR87" s="227"/>
      <c r="CS87" s="227"/>
      <c r="CT87" s="227"/>
      <c r="CU87" s="228"/>
      <c r="CW87" s="161"/>
      <c r="CX87" s="161">
        <v>20800</v>
      </c>
      <c r="CY87" s="161"/>
      <c r="CZ87" s="142"/>
      <c r="DA87" s="142">
        <v>20800</v>
      </c>
      <c r="DB87" s="142"/>
      <c r="DC87" s="141"/>
      <c r="DD87" s="141">
        <v>20800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10137481.56</v>
      </c>
      <c r="BM89" s="136"/>
      <c r="BN89" s="136"/>
      <c r="BO89" s="136"/>
      <c r="BP89" s="136"/>
      <c r="BQ89" s="136"/>
      <c r="BR89" s="136"/>
      <c r="BS89" s="136"/>
      <c r="BT89" s="137"/>
      <c r="BU89" s="135">
        <f>BU91+BU93</f>
        <v>10144885.8</v>
      </c>
      <c r="BV89" s="136"/>
      <c r="BW89" s="136"/>
      <c r="BX89" s="136"/>
      <c r="BY89" s="136"/>
      <c r="BZ89" s="136"/>
      <c r="CA89" s="136"/>
      <c r="CB89" s="136"/>
      <c r="CC89" s="137"/>
      <c r="CD89" s="135">
        <f>CD91+CD93</f>
        <v>10144885.8</v>
      </c>
      <c r="CE89" s="136"/>
      <c r="CF89" s="136"/>
      <c r="CG89" s="136"/>
      <c r="CH89" s="136"/>
      <c r="CI89" s="136"/>
      <c r="CJ89" s="136"/>
      <c r="CK89" s="136"/>
      <c r="CL89" s="137"/>
      <c r="CM89" s="226" t="s">
        <v>57</v>
      </c>
      <c r="CN89" s="227"/>
      <c r="CO89" s="227"/>
      <c r="CP89" s="227"/>
      <c r="CQ89" s="227"/>
      <c r="CR89" s="227"/>
      <c r="CS89" s="227"/>
      <c r="CT89" s="227"/>
      <c r="CU89" s="228"/>
      <c r="CW89" s="161">
        <f>CW91+CW93</f>
        <v>8665084</v>
      </c>
      <c r="CX89" s="161">
        <f aca="true" t="shared" si="13" ref="CX89:DE89">CX91+CX93</f>
        <v>1472397.56</v>
      </c>
      <c r="CY89" s="161">
        <f t="shared" si="13"/>
        <v>0</v>
      </c>
      <c r="CZ89" s="142">
        <f t="shared" si="13"/>
        <v>8665084</v>
      </c>
      <c r="DA89" s="142">
        <f t="shared" si="13"/>
        <v>1479801.8</v>
      </c>
      <c r="DB89" s="142">
        <f t="shared" si="13"/>
        <v>0</v>
      </c>
      <c r="DC89" s="141">
        <f t="shared" si="13"/>
        <v>8665084</v>
      </c>
      <c r="DD89" s="141">
        <f t="shared" si="13"/>
        <v>1479801.8</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332</v>
      </c>
      <c r="BG91" s="201"/>
      <c r="BH91" s="201"/>
      <c r="BI91" s="201"/>
      <c r="BJ91" s="201"/>
      <c r="BK91" s="202"/>
      <c r="BL91" s="135">
        <f>CW91+CX91+CY91</f>
        <v>10131201.56</v>
      </c>
      <c r="BM91" s="136"/>
      <c r="BN91" s="136"/>
      <c r="BO91" s="136"/>
      <c r="BP91" s="136"/>
      <c r="BQ91" s="136"/>
      <c r="BR91" s="136"/>
      <c r="BS91" s="136"/>
      <c r="BT91" s="137"/>
      <c r="BU91" s="135">
        <f>CZ91+DA91+DB91</f>
        <v>10138605.8</v>
      </c>
      <c r="BV91" s="136"/>
      <c r="BW91" s="136"/>
      <c r="BX91" s="136"/>
      <c r="BY91" s="136"/>
      <c r="BZ91" s="136"/>
      <c r="CA91" s="136"/>
      <c r="CB91" s="136"/>
      <c r="CC91" s="137"/>
      <c r="CD91" s="135">
        <f>DC91+DD91+DE91</f>
        <v>10138605.8</v>
      </c>
      <c r="CE91" s="136"/>
      <c r="CF91" s="136"/>
      <c r="CG91" s="136"/>
      <c r="CH91" s="136"/>
      <c r="CI91" s="136"/>
      <c r="CJ91" s="136"/>
      <c r="CK91" s="136"/>
      <c r="CL91" s="137"/>
      <c r="CM91" s="226" t="s">
        <v>57</v>
      </c>
      <c r="CN91" s="227"/>
      <c r="CO91" s="227"/>
      <c r="CP91" s="227"/>
      <c r="CQ91" s="227"/>
      <c r="CR91" s="227"/>
      <c r="CS91" s="227"/>
      <c r="CT91" s="227"/>
      <c r="CU91" s="228"/>
      <c r="CW91" s="161">
        <v>8665084</v>
      </c>
      <c r="CX91" s="176">
        <v>1466117.56</v>
      </c>
      <c r="CY91" s="176"/>
      <c r="CZ91" s="142">
        <v>8665084</v>
      </c>
      <c r="DA91" s="142">
        <v>1473521.8</v>
      </c>
      <c r="DB91" s="142"/>
      <c r="DC91" s="141">
        <v>8665084</v>
      </c>
      <c r="DD91" s="141">
        <v>1473521.8</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318</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315</v>
      </c>
      <c r="BG93" s="127"/>
      <c r="BH93" s="127"/>
      <c r="BI93" s="127"/>
      <c r="BJ93" s="127"/>
      <c r="BK93" s="127"/>
      <c r="BL93" s="128">
        <f>CW93+CX93+CY93</f>
        <v>6280</v>
      </c>
      <c r="BM93" s="128"/>
      <c r="BN93" s="128"/>
      <c r="BO93" s="128"/>
      <c r="BP93" s="128"/>
      <c r="BQ93" s="128"/>
      <c r="BR93" s="128"/>
      <c r="BS93" s="128"/>
      <c r="BT93" s="128"/>
      <c r="BU93" s="128">
        <f>CZ93+DA93+DB93</f>
        <v>6280</v>
      </c>
      <c r="BV93" s="128"/>
      <c r="BW93" s="128"/>
      <c r="BX93" s="128"/>
      <c r="BY93" s="128"/>
      <c r="BZ93" s="128"/>
      <c r="CA93" s="128"/>
      <c r="CB93" s="128"/>
      <c r="CC93" s="128"/>
      <c r="CD93" s="128">
        <f>DC93+DD93+DE93</f>
        <v>6280</v>
      </c>
      <c r="CE93" s="128"/>
      <c r="CF93" s="128"/>
      <c r="CG93" s="128"/>
      <c r="CH93" s="128"/>
      <c r="CI93" s="128"/>
      <c r="CJ93" s="128"/>
      <c r="CK93" s="128"/>
      <c r="CL93" s="128"/>
      <c r="CM93" s="162" t="s">
        <v>57</v>
      </c>
      <c r="CN93" s="162"/>
      <c r="CO93" s="162"/>
      <c r="CP93" s="162"/>
      <c r="CQ93" s="162"/>
      <c r="CR93" s="162"/>
      <c r="CS93" s="162"/>
      <c r="CT93" s="162"/>
      <c r="CU93" s="163"/>
      <c r="CW93" s="74"/>
      <c r="CX93" s="69">
        <v>6280</v>
      </c>
      <c r="CY93" s="69"/>
      <c r="CZ93" s="77">
        <v>0</v>
      </c>
      <c r="DA93" s="77">
        <v>6280</v>
      </c>
      <c r="DB93" s="77"/>
      <c r="DC93" s="78">
        <v>0</v>
      </c>
      <c r="DD93" s="78">
        <v>6280</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367</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368</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369</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370</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241200</v>
      </c>
      <c r="BM104" s="241"/>
      <c r="BN104" s="241"/>
      <c r="BO104" s="241"/>
      <c r="BP104" s="241"/>
      <c r="BQ104" s="241"/>
      <c r="BR104" s="241"/>
      <c r="BS104" s="241"/>
      <c r="BT104" s="241"/>
      <c r="BU104" s="241">
        <f>BU105+BU112+BU114+BU117</f>
        <v>125000</v>
      </c>
      <c r="BV104" s="241"/>
      <c r="BW104" s="241"/>
      <c r="BX104" s="241"/>
      <c r="BY104" s="241"/>
      <c r="BZ104" s="241"/>
      <c r="CA104" s="241"/>
      <c r="CB104" s="241"/>
      <c r="CC104" s="241"/>
      <c r="CD104" s="241">
        <f>CD105+CD112+CD114+CD117</f>
        <v>150000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241200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241200</v>
      </c>
      <c r="BM105" s="136"/>
      <c r="BN105" s="136"/>
      <c r="BO105" s="136"/>
      <c r="BP105" s="136"/>
      <c r="BQ105" s="136"/>
      <c r="BR105" s="136"/>
      <c r="BS105" s="136"/>
      <c r="BT105" s="137"/>
      <c r="BU105" s="135">
        <f>BU108</f>
        <v>125000</v>
      </c>
      <c r="BV105" s="136"/>
      <c r="BW105" s="136"/>
      <c r="BX105" s="136"/>
      <c r="BY105" s="136"/>
      <c r="BZ105" s="136"/>
      <c r="CA105" s="136"/>
      <c r="CB105" s="136"/>
      <c r="CC105" s="137"/>
      <c r="CD105" s="135">
        <f>CD108</f>
        <v>150000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241200</v>
      </c>
      <c r="CY105" s="161">
        <f t="shared" si="16"/>
        <v>0</v>
      </c>
      <c r="CZ105" s="142">
        <f t="shared" si="16"/>
        <v>0</v>
      </c>
      <c r="DA105" s="142">
        <f>DA108+DA111</f>
        <v>231300</v>
      </c>
      <c r="DB105" s="142">
        <f t="shared" si="16"/>
        <v>0</v>
      </c>
      <c r="DC105" s="141">
        <f t="shared" si="16"/>
        <v>0</v>
      </c>
      <c r="DD105" s="141">
        <f>DD108+DD111</f>
        <v>256300</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333</v>
      </c>
      <c r="BG108" s="201"/>
      <c r="BH108" s="201"/>
      <c r="BI108" s="201"/>
      <c r="BJ108" s="201"/>
      <c r="BK108" s="202"/>
      <c r="BL108" s="135">
        <f>CW108+CX108+CY108</f>
        <v>120000</v>
      </c>
      <c r="BM108" s="136"/>
      <c r="BN108" s="136"/>
      <c r="BO108" s="136"/>
      <c r="BP108" s="136"/>
      <c r="BQ108" s="136"/>
      <c r="BR108" s="136"/>
      <c r="BS108" s="136"/>
      <c r="BT108" s="137"/>
      <c r="BU108" s="135">
        <f>CZ108+DA108+DB108</f>
        <v>125000</v>
      </c>
      <c r="BV108" s="136"/>
      <c r="BW108" s="136"/>
      <c r="BX108" s="136"/>
      <c r="BY108" s="136"/>
      <c r="BZ108" s="136"/>
      <c r="CA108" s="136"/>
      <c r="CB108" s="136"/>
      <c r="CC108" s="137"/>
      <c r="CD108" s="135">
        <f>DC108+DD108+DE108</f>
        <v>150000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120000</v>
      </c>
      <c r="CY108" s="161"/>
      <c r="CZ108" s="142"/>
      <c r="DA108" s="142">
        <v>125000</v>
      </c>
      <c r="DB108" s="142"/>
      <c r="DC108" s="141"/>
      <c r="DD108" s="141">
        <v>150000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396</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397</v>
      </c>
      <c r="AW111" s="127"/>
      <c r="AX111" s="127"/>
      <c r="AY111" s="127"/>
      <c r="AZ111" s="127" t="s">
        <v>111</v>
      </c>
      <c r="BA111" s="127"/>
      <c r="BB111" s="127"/>
      <c r="BC111" s="127"/>
      <c r="BD111" s="127"/>
      <c r="BE111" s="127"/>
      <c r="BF111" s="127" t="s">
        <v>398</v>
      </c>
      <c r="BG111" s="127"/>
      <c r="BH111" s="127"/>
      <c r="BI111" s="127"/>
      <c r="BJ111" s="127"/>
      <c r="BK111" s="127"/>
      <c r="BL111" s="128">
        <f>CW111+CX111+CY111</f>
        <v>121200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121200</v>
      </c>
      <c r="CY111" s="34"/>
      <c r="CZ111" s="36"/>
      <c r="DA111" s="36">
        <v>106300</v>
      </c>
      <c r="DB111" s="36"/>
      <c r="DC111" s="38"/>
      <c r="DD111" s="38">
        <v>106300</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371</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10660</v>
      </c>
      <c r="BM119" s="241"/>
      <c r="BN119" s="241"/>
      <c r="BO119" s="241"/>
      <c r="BP119" s="241"/>
      <c r="BQ119" s="241"/>
      <c r="BR119" s="241"/>
      <c r="BS119" s="241"/>
      <c r="BT119" s="241"/>
      <c r="BU119" s="241">
        <f>BU120+BU122+BU124+BU125</f>
        <v>10660</v>
      </c>
      <c r="BV119" s="241"/>
      <c r="BW119" s="241"/>
      <c r="BX119" s="241"/>
      <c r="BY119" s="241"/>
      <c r="BZ119" s="241"/>
      <c r="CA119" s="241"/>
      <c r="CB119" s="241"/>
      <c r="CC119" s="241"/>
      <c r="CD119" s="241">
        <f>CD120+CD122+CD124+CD125</f>
        <v>10660</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314</v>
      </c>
      <c r="BG120" s="249"/>
      <c r="BH120" s="249"/>
      <c r="BI120" s="249"/>
      <c r="BJ120" s="249"/>
      <c r="BK120" s="250"/>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65" t="s">
        <v>57</v>
      </c>
      <c r="CN120" s="166"/>
      <c r="CO120" s="166"/>
      <c r="CP120" s="166"/>
      <c r="CQ120" s="166"/>
      <c r="CR120" s="166"/>
      <c r="CS120" s="166"/>
      <c r="CT120" s="166"/>
      <c r="CU120" s="167"/>
      <c r="CW120" s="164">
        <v>0</v>
      </c>
      <c r="CX120" s="164">
        <v>0</v>
      </c>
      <c r="CY120" s="164"/>
      <c r="CZ120" s="171">
        <v>0</v>
      </c>
      <c r="DA120" s="171"/>
      <c r="DB120" s="171"/>
      <c r="DC120" s="156">
        <v>0</v>
      </c>
      <c r="DD120" s="156">
        <v>0</v>
      </c>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314</v>
      </c>
      <c r="BG122" s="249"/>
      <c r="BH122" s="249"/>
      <c r="BI122" s="249"/>
      <c r="BJ122" s="249"/>
      <c r="BK122" s="250"/>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65" t="s">
        <v>57</v>
      </c>
      <c r="CN122" s="166"/>
      <c r="CO122" s="166"/>
      <c r="CP122" s="166"/>
      <c r="CQ122" s="166"/>
      <c r="CR122" s="166"/>
      <c r="CS122" s="166"/>
      <c r="CT122" s="166"/>
      <c r="CU122" s="167"/>
      <c r="CW122" s="164">
        <v>6060</v>
      </c>
      <c r="CX122" s="164"/>
      <c r="CY122" s="164"/>
      <c r="CZ122" s="171">
        <v>6060</v>
      </c>
      <c r="DA122" s="171">
        <v>0</v>
      </c>
      <c r="DB122" s="171"/>
      <c r="DC122" s="156">
        <v>6060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314</v>
      </c>
      <c r="BG124" s="134"/>
      <c r="BH124" s="134"/>
      <c r="BI124" s="134"/>
      <c r="BJ124" s="134"/>
      <c r="BK124" s="134"/>
      <c r="BL124" s="121">
        <f>CW124+CX124+CY124</f>
        <v>4600</v>
      </c>
      <c r="BM124" s="121"/>
      <c r="BN124" s="121"/>
      <c r="BO124" s="121"/>
      <c r="BP124" s="121"/>
      <c r="BQ124" s="121"/>
      <c r="BR124" s="121"/>
      <c r="BS124" s="121"/>
      <c r="BT124" s="121"/>
      <c r="BU124" s="121">
        <f>CZ124+DA124+DB124</f>
        <v>4600</v>
      </c>
      <c r="BV124" s="121"/>
      <c r="BW124" s="121"/>
      <c r="BX124" s="121"/>
      <c r="BY124" s="121"/>
      <c r="BZ124" s="121"/>
      <c r="CA124" s="121"/>
      <c r="CB124" s="121"/>
      <c r="CC124" s="121"/>
      <c r="CD124" s="121">
        <f>DC124+DD124+DE124</f>
        <v>4600</v>
      </c>
      <c r="CE124" s="121"/>
      <c r="CF124" s="121"/>
      <c r="CG124" s="121"/>
      <c r="CH124" s="121"/>
      <c r="CI124" s="121"/>
      <c r="CJ124" s="121"/>
      <c r="CK124" s="121"/>
      <c r="CL124" s="121"/>
      <c r="CM124" s="122" t="s">
        <v>57</v>
      </c>
      <c r="CN124" s="122"/>
      <c r="CO124" s="122"/>
      <c r="CP124" s="122"/>
      <c r="CQ124" s="122"/>
      <c r="CR124" s="122"/>
      <c r="CS124" s="122"/>
      <c r="CT124" s="122"/>
      <c r="CU124" s="123"/>
      <c r="CW124" s="81">
        <v>4600</v>
      </c>
      <c r="CX124" s="81"/>
      <c r="CY124" s="81"/>
      <c r="CZ124" s="86">
        <v>4600</v>
      </c>
      <c r="DA124" s="86"/>
      <c r="DB124" s="86"/>
      <c r="DC124" s="87">
        <v>4600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394</v>
      </c>
      <c r="AW125" s="134"/>
      <c r="AX125" s="134"/>
      <c r="AY125" s="134"/>
      <c r="AZ125" s="134" t="s">
        <v>127</v>
      </c>
      <c r="BA125" s="134"/>
      <c r="BB125" s="134"/>
      <c r="BC125" s="134"/>
      <c r="BD125" s="134"/>
      <c r="BE125" s="134"/>
      <c r="BF125" s="134" t="s">
        <v>433</v>
      </c>
      <c r="BG125" s="134"/>
      <c r="BH125" s="134"/>
      <c r="BI125" s="134"/>
      <c r="BJ125" s="134"/>
      <c r="BK125" s="134"/>
      <c r="BL125" s="121">
        <f>CW125+CX125+CY125</f>
        <v>0</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0</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406</v>
      </c>
      <c r="AW126" s="134"/>
      <c r="AX126" s="134"/>
      <c r="AY126" s="134"/>
      <c r="AZ126" s="134" t="s">
        <v>127</v>
      </c>
      <c r="BA126" s="134"/>
      <c r="BB126" s="134"/>
      <c r="BC126" s="134"/>
      <c r="BD126" s="134"/>
      <c r="BE126" s="134"/>
      <c r="BF126" s="134" t="s">
        <v>405</v>
      </c>
      <c r="BG126" s="134"/>
      <c r="BH126" s="134"/>
      <c r="BI126" s="134"/>
      <c r="BJ126" s="134"/>
      <c r="BK126" s="134"/>
      <c r="BL126" s="121">
        <f>CW126+CX126+CY126</f>
        <v>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373</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372</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374</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375</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376</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377</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378</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379</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380</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381</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382</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383</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348</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20127759.009999998</v>
      </c>
      <c r="BM138" s="241"/>
      <c r="BN138" s="241"/>
      <c r="BO138" s="241"/>
      <c r="BP138" s="241"/>
      <c r="BQ138" s="241"/>
      <c r="BR138" s="241"/>
      <c r="BS138" s="241"/>
      <c r="BT138" s="241"/>
      <c r="BU138" s="241">
        <f>BU139+BU141+BU143+BU145</f>
        <v>30383220</v>
      </c>
      <c r="BV138" s="241"/>
      <c r="BW138" s="241"/>
      <c r="BX138" s="241"/>
      <c r="BY138" s="241"/>
      <c r="BZ138" s="241"/>
      <c r="CA138" s="241"/>
      <c r="CB138" s="241"/>
      <c r="CC138" s="241"/>
      <c r="CD138" s="241">
        <f>CD139+CD141+CD143+CD145</f>
        <v>13442120</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7421042.68</v>
      </c>
      <c r="CX138" s="100">
        <f>CX139+CX141+CX143+CX145</f>
        <v>8238420</v>
      </c>
      <c r="CY138" s="100">
        <f>CY139+CY141+CY143+CY145</f>
        <v>4468296.33</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407</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17225100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v>17225100</v>
      </c>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409</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17853759.009999998</v>
      </c>
      <c r="BM143" s="136"/>
      <c r="BN143" s="136"/>
      <c r="BO143" s="136"/>
      <c r="BP143" s="136"/>
      <c r="BQ143" s="136"/>
      <c r="BR143" s="136"/>
      <c r="BS143" s="136"/>
      <c r="BT143" s="137"/>
      <c r="BU143" s="135">
        <f>CZ143+DB143+DA143</f>
        <v>10884120</v>
      </c>
      <c r="BV143" s="136"/>
      <c r="BW143" s="136"/>
      <c r="BX143" s="136"/>
      <c r="BY143" s="136"/>
      <c r="BZ143" s="136"/>
      <c r="CA143" s="136"/>
      <c r="CB143" s="136"/>
      <c r="CC143" s="137"/>
      <c r="CD143" s="135">
        <f>DC143+DD143+DE143</f>
        <v>11168120</v>
      </c>
      <c r="CE143" s="136"/>
      <c r="CF143" s="136"/>
      <c r="CG143" s="136"/>
      <c r="CH143" s="136"/>
      <c r="CI143" s="136"/>
      <c r="CJ143" s="136"/>
      <c r="CK143" s="136"/>
      <c r="CL143" s="137"/>
      <c r="CM143" s="128"/>
      <c r="CN143" s="128"/>
      <c r="CO143" s="128"/>
      <c r="CP143" s="128"/>
      <c r="CQ143" s="128"/>
      <c r="CR143" s="128"/>
      <c r="CS143" s="128"/>
      <c r="CT143" s="128"/>
      <c r="CU143" s="128"/>
      <c r="CW143" s="100">
        <f>7238000-CW145+CW35</f>
        <v>5147042.68</v>
      </c>
      <c r="CX143" s="100">
        <v>8238420</v>
      </c>
      <c r="CY143" s="100">
        <f>3550000+CY35</f>
        <v>4468296.33</v>
      </c>
      <c r="CZ143" s="99">
        <v>4671000</v>
      </c>
      <c r="DA143" s="99">
        <v>6213120</v>
      </c>
      <c r="DB143" s="99">
        <v>0</v>
      </c>
      <c r="DC143" s="98">
        <v>4671000</v>
      </c>
      <c r="DD143" s="98">
        <v>6497120</v>
      </c>
      <c r="DE143" s="98"/>
    </row>
    <row r="144" spans="1:109" ht="27" customHeight="1">
      <c r="A144" s="124" t="s">
        <v>410</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411</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401</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408</v>
      </c>
      <c r="AW145" s="150"/>
      <c r="AX145" s="150"/>
      <c r="AY145" s="151"/>
      <c r="AZ145" s="152" t="s">
        <v>402</v>
      </c>
      <c r="BA145" s="150"/>
      <c r="BB145" s="150"/>
      <c r="BC145" s="150"/>
      <c r="BD145" s="150"/>
      <c r="BE145" s="151"/>
      <c r="BF145" s="152"/>
      <c r="BG145" s="150"/>
      <c r="BH145" s="150"/>
      <c r="BI145" s="150"/>
      <c r="BJ145" s="150"/>
      <c r="BK145" s="151"/>
      <c r="BL145" s="135">
        <f>CW145+CX145+CY145</f>
        <v>2274000</v>
      </c>
      <c r="BM145" s="136"/>
      <c r="BN145" s="136"/>
      <c r="BO145" s="136"/>
      <c r="BP145" s="136"/>
      <c r="BQ145" s="136"/>
      <c r="BR145" s="136"/>
      <c r="BS145" s="136"/>
      <c r="BT145" s="137"/>
      <c r="BU145" s="135">
        <f>CZ145+DA145+DB145</f>
        <v>2274000</v>
      </c>
      <c r="BV145" s="136"/>
      <c r="BW145" s="136"/>
      <c r="BX145" s="136"/>
      <c r="BY145" s="136"/>
      <c r="BZ145" s="136"/>
      <c r="CA145" s="136"/>
      <c r="CB145" s="136"/>
      <c r="CC145" s="137"/>
      <c r="CD145" s="135">
        <f>DC145+DD145+DE145</f>
        <v>2274000</v>
      </c>
      <c r="CE145" s="136"/>
      <c r="CF145" s="136"/>
      <c r="CG145" s="136"/>
      <c r="CH145" s="136"/>
      <c r="CI145" s="136"/>
      <c r="CJ145" s="136"/>
      <c r="CK145" s="136"/>
      <c r="CL145" s="137"/>
      <c r="CM145" s="189"/>
      <c r="CN145" s="190"/>
      <c r="CO145" s="190"/>
      <c r="CP145" s="190"/>
      <c r="CQ145" s="190"/>
      <c r="CR145" s="190"/>
      <c r="CS145" s="190"/>
      <c r="CT145" s="190"/>
      <c r="CU145" s="191"/>
      <c r="CW145" s="100">
        <v>2274000</v>
      </c>
      <c r="CX145" s="100"/>
      <c r="CY145" s="100"/>
      <c r="CZ145" s="99">
        <v>2274000</v>
      </c>
      <c r="DA145" s="99"/>
      <c r="DB145" s="99"/>
      <c r="DC145" s="98">
        <v>2274000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412</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413</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414</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349</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350</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351</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352</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532717.43</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532717.43</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532717.43</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532717.43</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532717.4299999923</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2" activePane="bottomRight" state="frozen"/>
      <selection pane="topLeft" activeCell="A4" sqref="A4"/>
      <selection pane="topRight" activeCell="BQ4" sqref="BQ4"/>
      <selection pane="bottomLeft" activeCell="A10" sqref="A10"/>
      <selection pane="bottomRight" activeCell="C88" sqref="C88:E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384</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403</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429</v>
      </c>
      <c r="BR4" s="482" t="s">
        <v>400</v>
      </c>
      <c r="BS4" s="448"/>
      <c r="BT4" s="448"/>
      <c r="BU4" s="448"/>
      <c r="BV4" s="448"/>
      <c r="BW4" s="448"/>
      <c r="BX4" s="448"/>
      <c r="BY4" s="449"/>
      <c r="BZ4" s="482" t="s">
        <v>422</v>
      </c>
      <c r="CA4" s="448"/>
      <c r="CB4" s="448"/>
      <c r="CC4" s="448"/>
      <c r="CD4" s="448"/>
      <c r="CE4" s="448"/>
      <c r="CF4" s="448"/>
      <c r="CG4" s="449"/>
      <c r="CH4" s="482" t="s">
        <v>437</v>
      </c>
      <c r="CI4" s="448"/>
      <c r="CJ4" s="448"/>
      <c r="CK4" s="448"/>
      <c r="CL4" s="448"/>
      <c r="CM4" s="448"/>
      <c r="CN4" s="448"/>
      <c r="CO4" s="449"/>
      <c r="CP4" s="482" t="s">
        <v>43</v>
      </c>
      <c r="CQ4" s="448"/>
      <c r="CR4" s="448"/>
      <c r="CS4" s="448"/>
      <c r="CT4" s="448"/>
      <c r="CU4" s="448"/>
      <c r="CV4" s="448"/>
      <c r="CW4" s="448"/>
      <c r="CY4" s="185" t="s">
        <v>319</v>
      </c>
      <c r="CZ4" s="185" t="s">
        <v>320</v>
      </c>
      <c r="DA4" s="185" t="s">
        <v>309</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20127759.009999998</v>
      </c>
      <c r="BS9" s="481"/>
      <c r="BT9" s="481"/>
      <c r="BU9" s="481"/>
      <c r="BV9" s="481"/>
      <c r="BW9" s="481"/>
      <c r="BX9" s="481"/>
      <c r="BY9" s="481"/>
      <c r="BZ9" s="481">
        <f>BZ10+BZ19+BZ22+BZ28</f>
        <v>30383220</v>
      </c>
      <c r="CA9" s="481"/>
      <c r="CB9" s="481"/>
      <c r="CC9" s="481"/>
      <c r="CD9" s="481"/>
      <c r="CE9" s="481"/>
      <c r="CF9" s="481"/>
      <c r="CG9" s="481"/>
      <c r="CH9" s="481">
        <f>CH10+CH19+CH22+CH28</f>
        <v>13442120</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354</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355</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0</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c r="CZ22" s="176">
        <v>0</v>
      </c>
      <c r="DA22" s="176">
        <v>0</v>
      </c>
    </row>
    <row r="23" spans="1:105" ht="12.75" customHeight="1">
      <c r="A23" s="150"/>
      <c r="B23" s="150"/>
      <c r="C23" s="150"/>
      <c r="D23" s="150"/>
      <c r="E23" s="151"/>
      <c r="F23" s="459" t="s">
        <v>336</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385</v>
      </c>
      <c r="C24" s="150"/>
      <c r="D24" s="150"/>
      <c r="E24" s="151"/>
      <c r="F24" s="437" t="s">
        <v>386</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387</v>
      </c>
      <c r="BE24" s="127"/>
      <c r="BF24" s="127"/>
      <c r="BG24" s="127"/>
      <c r="BH24" s="127"/>
      <c r="BI24" s="127"/>
      <c r="BJ24" s="127" t="s">
        <v>57</v>
      </c>
      <c r="BK24" s="127"/>
      <c r="BL24" s="127"/>
      <c r="BM24" s="127"/>
      <c r="BN24" s="127"/>
      <c r="BO24" s="127"/>
      <c r="BP24" s="51" t="s">
        <v>57</v>
      </c>
      <c r="BQ24" s="5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388</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430</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389</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390</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20127759.009999998</v>
      </c>
      <c r="BS28" s="397"/>
      <c r="BT28" s="397"/>
      <c r="BU28" s="397"/>
      <c r="BV28" s="397"/>
      <c r="BW28" s="397"/>
      <c r="BX28" s="397"/>
      <c r="BY28" s="398"/>
      <c r="BZ28" s="396">
        <f>BZ31+BZ37+BZ43+BZ46+BZ50</f>
        <v>30383220</v>
      </c>
      <c r="CA28" s="397"/>
      <c r="CB28" s="397"/>
      <c r="CC28" s="397"/>
      <c r="CD28" s="397"/>
      <c r="CE28" s="397"/>
      <c r="CF28" s="397"/>
      <c r="CG28" s="398"/>
      <c r="CH28" s="396">
        <f>CH31+CH37+CH43+CH46+CH50</f>
        <v>13442120</v>
      </c>
      <c r="CI28" s="397"/>
      <c r="CJ28" s="397"/>
      <c r="CK28" s="397"/>
      <c r="CL28" s="397"/>
      <c r="CM28" s="397"/>
      <c r="CN28" s="397"/>
      <c r="CO28" s="398"/>
      <c r="CP28" s="396">
        <f>CP31+CP37+CP43+CP46+CP50</f>
        <v>0</v>
      </c>
      <c r="CQ28" s="397"/>
      <c r="CR28" s="397"/>
      <c r="CS28" s="397"/>
      <c r="CT28" s="397"/>
      <c r="CU28" s="397"/>
      <c r="CV28" s="397"/>
      <c r="CW28" s="398"/>
      <c r="CY28" s="471"/>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337</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7421042.68</v>
      </c>
      <c r="BS31" s="440"/>
      <c r="BT31" s="440"/>
      <c r="BU31" s="440"/>
      <c r="BV31" s="440"/>
      <c r="BW31" s="440"/>
      <c r="BX31" s="440"/>
      <c r="BY31" s="441"/>
      <c r="BZ31" s="439">
        <f>BZ34+BZ36</f>
        <v>6945000</v>
      </c>
      <c r="CA31" s="440"/>
      <c r="CB31" s="440"/>
      <c r="CC31" s="440"/>
      <c r="CD31" s="440"/>
      <c r="CE31" s="440"/>
      <c r="CF31" s="440"/>
      <c r="CG31" s="441"/>
      <c r="CH31" s="439">
        <f>CH34+CH36</f>
        <v>6945000</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0</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7421042.68</v>
      </c>
      <c r="BS36" s="411"/>
      <c r="BT36" s="411"/>
      <c r="BU36" s="411"/>
      <c r="BV36" s="411"/>
      <c r="BW36" s="411"/>
      <c r="BX36" s="411"/>
      <c r="BY36" s="411"/>
      <c r="BZ36" s="411">
        <f>'Листы1-5'!CZ138</f>
        <v>6945000</v>
      </c>
      <c r="CA36" s="411"/>
      <c r="CB36" s="411"/>
      <c r="CC36" s="411"/>
      <c r="CD36" s="411"/>
      <c r="CE36" s="411"/>
      <c r="CF36" s="411"/>
      <c r="CG36" s="411"/>
      <c r="CH36" s="411">
        <f>'Листы1-5'!DC138</f>
        <v>6945000</v>
      </c>
      <c r="CI36" s="411"/>
      <c r="CJ36" s="411"/>
      <c r="CK36" s="411"/>
      <c r="CL36" s="411"/>
      <c r="CM36" s="411"/>
      <c r="CN36" s="411"/>
      <c r="CO36" s="411"/>
      <c r="CP36" s="411"/>
      <c r="CQ36" s="411"/>
      <c r="CR36" s="411"/>
      <c r="CS36" s="411"/>
      <c r="CT36" s="411"/>
      <c r="CU36" s="411"/>
      <c r="CV36" s="411"/>
      <c r="CW36" s="412"/>
      <c r="CY36" s="46">
        <f>CY34</f>
        <v>0</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8238420</v>
      </c>
      <c r="BS37" s="440"/>
      <c r="BT37" s="440"/>
      <c r="BU37" s="440"/>
      <c r="BV37" s="440"/>
      <c r="BW37" s="440"/>
      <c r="BX37" s="440"/>
      <c r="BY37" s="441"/>
      <c r="BZ37" s="439">
        <f>BZ39+BZ42</f>
        <v>23438220</v>
      </c>
      <c r="CA37" s="440"/>
      <c r="CB37" s="440"/>
      <c r="CC37" s="440"/>
      <c r="CD37" s="440"/>
      <c r="CE37" s="440"/>
      <c r="CF37" s="440"/>
      <c r="CG37" s="441"/>
      <c r="CH37" s="439">
        <f>CH39+CH42</f>
        <v>6497120</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391</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8238420</v>
      </c>
      <c r="BS42" s="411"/>
      <c r="BT42" s="411"/>
      <c r="BU42" s="411"/>
      <c r="BV42" s="411"/>
      <c r="BW42" s="411"/>
      <c r="BX42" s="411"/>
      <c r="BY42" s="411"/>
      <c r="BZ42" s="411">
        <f>('Листы1-5'!DA138)-BZ39</f>
        <v>23438220</v>
      </c>
      <c r="CA42" s="411"/>
      <c r="CB42" s="411"/>
      <c r="CC42" s="411"/>
      <c r="CD42" s="411"/>
      <c r="CE42" s="411"/>
      <c r="CF42" s="411"/>
      <c r="CG42" s="411"/>
      <c r="CH42" s="411">
        <f>('Листы1-5'!DD138)-CH39</f>
        <v>6497120</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356</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393</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431</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4468296.33</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392</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432</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4468296.33</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338</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404</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324</v>
      </c>
      <c r="BE60" s="150"/>
      <c r="BF60" s="150"/>
      <c r="BG60" s="150"/>
      <c r="BH60" s="150"/>
      <c r="BI60" s="151"/>
      <c r="BJ60" s="152" t="s">
        <v>423</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325</v>
      </c>
      <c r="BE61" s="150"/>
      <c r="BF61" s="150"/>
      <c r="BG61" s="150"/>
      <c r="BH61" s="150"/>
      <c r="BI61" s="151"/>
      <c r="BJ61" s="152" t="s">
        <v>438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20127759.009999998</v>
      </c>
      <c r="BS62" s="397"/>
      <c r="BT62" s="397"/>
      <c r="BU62" s="397"/>
      <c r="BV62" s="397"/>
      <c r="BW62" s="397"/>
      <c r="BX62" s="397"/>
      <c r="BY62" s="398"/>
      <c r="BZ62" s="396">
        <f>BZ66</f>
        <v>30383220</v>
      </c>
      <c r="CA62" s="397"/>
      <c r="CB62" s="397"/>
      <c r="CC62" s="397"/>
      <c r="CD62" s="397"/>
      <c r="CE62" s="397"/>
      <c r="CF62" s="397"/>
      <c r="CG62" s="398"/>
      <c r="CH62" s="396">
        <f>CH67</f>
        <v>13442120</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404</v>
      </c>
      <c r="BK64" s="413"/>
      <c r="BL64" s="413"/>
      <c r="BM64" s="413"/>
      <c r="BN64" s="413"/>
      <c r="BO64" s="413"/>
      <c r="BP64" s="413"/>
      <c r="BQ64" s="413"/>
      <c r="BR64" s="429">
        <f>BR36+BR42+BR55</f>
        <v>20127759.009999998</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326</v>
      </c>
      <c r="BE66" s="212"/>
      <c r="BF66" s="212"/>
      <c r="BG66" s="212"/>
      <c r="BH66" s="212"/>
      <c r="BI66" s="213"/>
      <c r="BJ66" s="211" t="s">
        <v>423</v>
      </c>
      <c r="BK66" s="212"/>
      <c r="BL66" s="212"/>
      <c r="BM66" s="212"/>
      <c r="BN66" s="212"/>
      <c r="BO66" s="213"/>
      <c r="BP66" s="52"/>
      <c r="BQ66" s="52"/>
      <c r="BR66" s="399"/>
      <c r="BS66" s="400"/>
      <c r="BT66" s="400"/>
      <c r="BU66" s="400"/>
      <c r="BV66" s="400"/>
      <c r="BW66" s="400"/>
      <c r="BX66" s="400"/>
      <c r="BY66" s="401"/>
      <c r="BZ66" s="399">
        <f>BZ36+BZ42</f>
        <v>30383220</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327</v>
      </c>
      <c r="BE67" s="421"/>
      <c r="BF67" s="421"/>
      <c r="BG67" s="421"/>
      <c r="BH67" s="421"/>
      <c r="BI67" s="422"/>
      <c r="BJ67" s="420" t="s">
        <v>438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13442120</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424</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419</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426</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428</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425</v>
      </c>
      <c r="K78" s="351"/>
      <c r="L78" s="351"/>
      <c r="M78" s="351"/>
      <c r="N78" s="351"/>
      <c r="O78" s="351"/>
      <c r="P78" s="351"/>
      <c r="Q78" s="351"/>
      <c r="R78" s="351"/>
      <c r="S78" s="351"/>
      <c r="T78" s="351"/>
      <c r="U78" s="351"/>
      <c r="V78" s="351"/>
      <c r="W78" s="351"/>
      <c r="X78" s="351"/>
      <c r="Y78" s="351"/>
      <c r="Z78" s="351"/>
      <c r="AA78" s="351"/>
      <c r="AB78" s="351"/>
      <c r="AC78" s="351"/>
      <c r="AD78" s="351"/>
      <c r="AF78" s="351" t="s">
        <v>420</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323</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399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434</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435</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399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2023-02-05T08:16:03Z</cp:lastPrinted>
  <dcterms:created xsi:type="dcterms:W3CDTF">2004-09-19T06:34:55Z</dcterms:created>
  <dcterms:modified xsi:type="dcterms:W3CDTF">2023-03-02T11:23:56Z</dcterms:modified>
  <cp:category/>
  <cp:version/>
  <cp:contentType/>
  <cp:contentStatus/>
</cp:coreProperties>
</file>