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<sst xmlns="http://schemas.openxmlformats.org/spreadsheetml/2006/main" count="661" uniqueCount="442">
  <si>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</si>
  <si>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</si>
  <si>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</si>
  <si>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</si>
  <si>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</si>
  <si>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</si>
  <si>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</si>
  <si>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</si>
  <si>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</si>
  <si>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</si>
  <si>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</si>
  <si>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</si>
  <si>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</si>
  <si>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</si>
  <si>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</si>
  <si>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</si>
  <si>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</si>
  <si>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</si>
  <si>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</si>
  <si>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</si>
  <si>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</si>
  <si>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</si>
  <si>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</si>
  <si>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</si>
  <si>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</si>
  <si>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</si>
  <si>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</si>
  <si>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</si>
  <si>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</si>
  <si>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</si>
  <si>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</si>
  <si>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</si>
  <si>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</si>
  <si>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</si>
  <si>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</si>
  <si>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</si>
  <si>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</si>
  <si>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</si>
  <si>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</si>
  <si>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</si>
  <si>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</si>
  <si>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</si>
  <si>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</si>
  <si>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</si>
  <si>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</si>
  <si>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</si>
  <si>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</si>
  <si>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</si>
  <si>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</si>
  <si>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</si>
  <si>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</si>
  <si>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</si>
  <si>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</si>
  <si>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</si>
  <si>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</si>
  <si>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</si>
  <si>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</si>
  <si>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</si>
  <si>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</si>
  <si>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</si>
  <si>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</si>
  <si>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</si>
  <si>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</si>
  <si>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</si>
  <si>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</si>
  <si>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</si>
  <si>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</si>
  <si>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</si>
  <si>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</si>
  <si>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</si>
  <si>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</si>
  <si>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</si>
  <si>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</si>
  <si>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</si>
  <si>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</si>
  <si>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</si>
  <si>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</si>
  <si>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</si>
  <si>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</si>
  <si>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</si>
  <si>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</si>
  <si>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</si>
  <si>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</si>
  <si>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</si>
  <si>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</si>
  <si>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</si>
  <si>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</si>
  <si>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</si>
  <si>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</si>
  <si>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</si>
  <si>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</si>
  <si>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</si>
  <si>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</si>
  <si>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</si>
  <si>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</si>
  <si>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</si>
  <si>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</si>
  <si>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</si>
  <si>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</si>
  <si>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</si>
  <si>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</si>
  <si>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</si>
  <si>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</si>
  <si>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</si>
  <si>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</si>
  <si>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</si>
  <si>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</si>
  <si>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</si>
  <si>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</si>
  <si>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</si>
  <si>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</si>
  <si>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</si>
  <si>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</si>
  <si>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</si>
  <si>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</si>
  <si>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</si>
  <si>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</si>
  <si>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</si>
  <si>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</si>
  <si>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</si>
  <si>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</si>
  <si>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</si>
  <si>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</si>
  <si>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</si>
  <si>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</si>
  <si>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</si>
  <si>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</si>
  <si>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</si>
  <si>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</si>
  <si>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</si>
  <si>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</si>
  <si>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</si>
  <si>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</si>
  <si>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</si>
  <si>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</si>
  <si>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</si>
  <si>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</si>
  <si>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</si>
  <si>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</si>
  <si>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</si>
  <si>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</si>
  <si>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</si>
  <si>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</si>
  <si>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</si>
  <si>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</si>
  <si>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</si>
  <si>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</si>
  <si>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</si>
  <si>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</si>
  <si>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</si>
  <si>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</si>
  <si>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</si>
  <si>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</si>
  <si>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</si>
  <si>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</si>
  <si>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</si>
  <si>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</si>
  <si>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</si>
  <si>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</si>
  <si>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</si>
  <si>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</si>
  <si>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</si>
  <si>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</si>
  <si>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</si>
  <si>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</si>
  <si>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</si>
  <si>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</si>
  <si>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</si>
  <si>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</si>
  <si>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</si>
  <si>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</si>
  <si>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</si>
  <si>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</si>
  <si>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</si>
  <si>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</si>
  <si>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</si>
  <si>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</si>
  <si>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</si>
  <si>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</si>
  <si>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</si>
  <si>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</si>
  <si>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</si>
  <si>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</si>
  <si>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</si>
  <si>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</si>
  <si>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</si>
  <si>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</si>
  <si>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</si>
  <si>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</si>
  <si>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</si>
  <si>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</si>
  <si>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</si>
  <si>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</si>
  <si>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</si>
  <si>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</si>
  <si>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</si>
  <si>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</si>
  <si>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</si>
  <si>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</si>
  <si>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</si>
  <si>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</si>
  <si>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</si>
  <si>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</si>
  <si>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</si>
  <si>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</si>
  <si>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</si>
  <si>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</si>
  <si>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</si>
  <si>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</si>
  <si>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</si>
  <si>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</si>
  <si>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</si>
  <si>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</si>
  <si>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</si>
  <si>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</si>
  <si>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</si>
  <si>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</si>
  <si>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</si>
  <si>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</si>
  <si>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</si>
  <si>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</si>
  <si>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</si>
  <si>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</si>
  <si>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</si>
  <si>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</si>
  <si>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</si>
  <si>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</si>
  <si>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</si>
  <si>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</si>
  <si>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</si>
  <si>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</si>
  <si>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</si>
  <si>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</si>
  <si>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</si>
  <si>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</si>
  <si>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</si>
  <si>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</si>
  <si>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</si>
  <si>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</si>
  <si>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</si>
  <si>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</si>
  <si>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</si>
  <si>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</si>
  <si>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</si>
  <si>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</si>
  <si>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</si>
  <si>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</si>
  <si>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</si>
  <si>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</si>
  <si>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</si>
  <si>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</si>
  <si>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</si>
  <si>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</si>
  <si>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</si>
  <si>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</si>
  <si>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</si>
  <si>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</si>
  <si>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</si>
  <si>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</si>
  <si>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</si>
  <si>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</si>
  <si>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</si>
  <si>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</si>
  <si>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</si>
  <si>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</si>
  <si>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</si>
  <si>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</si>
  <si>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</si>
  <si>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</si>
  <si>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</si>
  <si>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</si>
  <si>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</si>
  <si>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</si>
  <si>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</si>
  <si>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</si>
  <si>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</si>
  <si>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</si>
  <si>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</si>
  <si>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</si>
  <si>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</si>
  <si>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</si>
  <si>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</si>
  <si>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</si>
  <si>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</si>
  <si>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</si>
  <si>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</si>
  <si>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</si>
  <si>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</si>
  <si>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</si>
  <si>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</si>
  <si>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</si>
  <si>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</si>
  <si>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</si>
  <si>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</si>
  <si>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</si>
  <si>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</si>
  <si>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</si>
  <si>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</si>
  <si>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</si>
  <si>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</si>
  <si>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</si>
  <si>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</si>
  <si>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</si>
  <si>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</si>
  <si>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</si>
  <si>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</si>
  <si>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</si>
  <si>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</si>
  <si>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</si>
  <si>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</si>
  <si>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</si>
  <si>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</si>
  <si>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</si>
  <si>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</si>
  <si>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</si>
  <si>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</si>
  <si>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</si>
  <si>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</si>
  <si>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</si>
  <si>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</si>
  <si>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</si>
  <si>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</si>
  <si>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</si>
  <si>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</si>
  <si>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</si>
  <si>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</si>
  <si>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</si>
  <si>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</si>
  <si>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</si>
  <si>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</si>
  <si>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</si>
  <si>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</si>
  <si>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</si>
  <si>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</si>
  <si>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</si>
  <si>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</si>
  <si>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</si>
  <si>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</si>
  <si>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</si>
  <si>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</si>
  <si>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</si>
  <si>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</si>
  <si>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</si>
  <si>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</si>
  <si>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</si>
  <si>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</si>
  <si>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</si>
  <si>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</si>
  <si>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</si>
  <si>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</si>
  <si>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</si>
  <si>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</si>
  <si>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</si>
  <si>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</si>
  <si>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</si>
  <si>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</si>
  <si>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</si>
  <si>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</si>
  <si>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</si>
  <si>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</si>
  <si>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</si>
  <si>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</si>
  <si>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</si>
  <si>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</si>
  <si>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</si>
  <si>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</si>
  <si>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</si>
  <si>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</si>
  <si>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</si>
  <si>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</si>
  <si>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</si>
  <si>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</si>
  <si>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</si>
  <si>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</si>
  <si>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</si>
  <si>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</si>
  <si>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</si>
  <si>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</si>
  <si>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</si>
  <si>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</si>
  <si>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</si>
  <si>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</si>
  <si>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</si>
  <si>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</si>
  <si>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</si>
  <si>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</si>
  <si>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</si>
  <si>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</si>
  <si>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</si>
  <si>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</si>
  <si>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</si>
  <si>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</si>
  <si>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</si>
  <si>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</si>
  <si>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</si>
  <si>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</si>
  <si>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</si>
  <si>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</si>
  <si>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</si>
  <si>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</si>
  <si>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</si>
  <si>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</si>
  <si>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</si>
  <si>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</si>
  <si>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</si>
  <si>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</si>
  <si>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</si>
  <si>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</si>
  <si>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</si>
  <si>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</si>
  <si>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</si>
  <si>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</si>
  <si>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</si>
  <si>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</si>
  <si>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</si>
  <si>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</si>
  <si>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</si>
  <si>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</si>
  <si>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</si>
  <si>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</si>
  <si>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</si>
  <si>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</si>
  <si>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</si>
  <si>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</si>
  <si>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</si>
  <si>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</si>
  <si>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</si>
  <si>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</si>
  <si>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</si>
  <si>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</si>
  <si>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</si>
  <si>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</si>
  <si>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</si>
  <si>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</si>
  <si>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</si>
  <si>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</si>
  <si>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</si>
  <si>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</si>
  <si>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</si>
  <si>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апреля</t>
  </si>
  <si>
    <t>25</t>
  </si>
  <si>
    <t>25.04.2022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</si>
</sst>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1">
      <selection activeCell="AV10" sqref="AV10"/>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429</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420</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424</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404</v>
      </c>
      <c r="BF16" s="332"/>
      <c r="BG16" s="332"/>
      <c r="BH16" s="8" t="s">
        <v>18</v>
      </c>
      <c r="BK16" s="332" t="s">
        <v>426</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299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399</v>
      </c>
      <c r="CI22" s="127"/>
      <c r="CJ22" s="127"/>
      <c r="CK22" s="127"/>
      <c r="CL22" s="127"/>
      <c r="CM22" s="127"/>
      <c r="CN22" s="127"/>
      <c r="CO22" s="127"/>
      <c r="CP22" s="127"/>
      <c r="CQ22" s="127"/>
      <c r="CR22" s="127"/>
      <c r="CS22" s="127"/>
      <c r="CT22" s="127"/>
      <c r="CU22" s="143"/>
    </row>
    <row r="23" spans="1:99" ht="24.75" customHeight="1">
      <c r="A23" s="4" t="s">
        <v>25</v>
      </c>
      <c r="I23" s="337" t="s">
        <v>421</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405</v>
      </c>
      <c r="BV29" s="318"/>
      <c r="BW29" s="318"/>
      <c r="BX29" s="318"/>
      <c r="BY29" s="318"/>
      <c r="BZ29" s="318"/>
      <c r="CA29" s="318"/>
      <c r="CB29" s="318"/>
      <c r="CC29" s="319"/>
      <c r="CD29" s="317" t="s">
        <v>427</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52294448.27</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38131780.67</v>
      </c>
      <c r="CX37" s="47">
        <f>CX38+CX42+CX54+CX57+CX67+CX71</f>
        <v>10662667.6</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40831779.67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38131780.67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38131780.67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38131780.67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0</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11462667.6</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10662667.6</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10662667.6</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10662667.6</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369</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370</v>
      </c>
      <c r="AW61" s="377"/>
      <c r="AX61" s="377"/>
      <c r="AY61" s="378"/>
      <c r="AZ61" s="376" t="s">
        <v>69</v>
      </c>
      <c r="BA61" s="377"/>
      <c r="BB61" s="377"/>
      <c r="BC61" s="377"/>
      <c r="BD61" s="377"/>
      <c r="BE61" s="378"/>
      <c r="BF61" s="376"/>
      <c r="BG61" s="377"/>
      <c r="BH61" s="377"/>
      <c r="BI61" s="377"/>
      <c r="BJ61" s="377"/>
      <c r="BK61" s="378"/>
      <c r="BL61" s="361">
        <f>CW61+CX61+CY61</f>
        <v>800000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800000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v>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v>0</v>
      </c>
      <c r="CZ72" s="142"/>
      <c r="DA72" s="142"/>
      <c r="DB72" s="142"/>
      <c r="DC72" s="141"/>
      <c r="DD72" s="141"/>
      <c r="DE72" s="141"/>
    </row>
    <row r="73" spans="1:109" ht="23.25" customHeight="1">
      <c r="A73" s="305" t="s">
        <v>422</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423</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52629141.16000001</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38131780.67</v>
      </c>
      <c r="CX76" s="35">
        <f t="shared" si="8"/>
        <v>10662667.6</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33166815.53</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30549941.21</v>
      </c>
      <c r="CX77" s="161">
        <f>CX79+CX81+CX84+CX87+CX89+CX94+CX97+CX99+CX82+CX85+CX86+CX83</f>
        <v>2616874.3200000003</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24915239.8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23378139.8</v>
      </c>
      <c r="CX79" s="161">
        <v>1537100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77900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75000</v>
      </c>
      <c r="CX81" s="68">
        <v>2900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2000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800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24947.74</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20547.74</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200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200</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550000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550000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43160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43160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7553367.99</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7075253.67</v>
      </c>
      <c r="CX89" s="161">
        <f aca="true" t="shared" si="13" ref="CX89:DE89">CX91+CX93</f>
        <v>478114.32</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7540333.67</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7075253.67</v>
      </c>
      <c r="CX91" s="176">
        <v>465080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13034.32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13034.32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371</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372</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373</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374</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282911.6</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282911.6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282911.6</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282911.6</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100000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100000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401</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402</v>
      </c>
      <c r="AW111" s="127"/>
      <c r="AX111" s="127"/>
      <c r="AY111" s="127"/>
      <c r="AZ111" s="127" t="s">
        <v>111</v>
      </c>
      <c r="BA111" s="127"/>
      <c r="BB111" s="127"/>
      <c r="BC111" s="127"/>
      <c r="BD111" s="127"/>
      <c r="BE111" s="127"/>
      <c r="BF111" s="127" t="s">
        <v>403</v>
      </c>
      <c r="BG111" s="127"/>
      <c r="BH111" s="127"/>
      <c r="BI111" s="127"/>
      <c r="BJ111" s="127"/>
      <c r="BK111" s="127"/>
      <c r="BL111" s="128">
        <f>CW111+CX111+CY111</f>
        <v>182911.6</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182911.6</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375</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163230.77000000002</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163230.77000000002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123245.49</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123245.49</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f>3060+705</f>
        <v>3765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398</v>
      </c>
      <c r="AW125" s="134"/>
      <c r="AX125" s="134"/>
      <c r="AY125" s="134"/>
      <c r="AZ125" s="134" t="s">
        <v>127</v>
      </c>
      <c r="BA125" s="134"/>
      <c r="BB125" s="134"/>
      <c r="BC125" s="134"/>
      <c r="BD125" s="134"/>
      <c r="BE125" s="134"/>
      <c r="BF125" s="134" t="s">
        <v>438</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411</v>
      </c>
      <c r="AW126" s="134"/>
      <c r="AX126" s="134"/>
      <c r="AY126" s="134"/>
      <c r="AZ126" s="134" t="s">
        <v>127</v>
      </c>
      <c r="BA126" s="134"/>
      <c r="BB126" s="134"/>
      <c r="BC126" s="134"/>
      <c r="BD126" s="134"/>
      <c r="BE126" s="134"/>
      <c r="BF126" s="134" t="s">
        <v>410</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377</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376</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378</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379</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380</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381</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382</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383</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384</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385</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386</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387</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19016183.26</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7418608.69</v>
      </c>
      <c r="CX138" s="100">
        <f>CX139+CX141+CX143+CX145</f>
        <v>7762881.68</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412</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414</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16862183.26</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f>5264608.69</f>
        <v>5264608.69</v>
      </c>
      <c r="CX143" s="100">
        <v>7762881.68</v>
      </c>
      <c r="CY143" s="100">
        <f>2720000+334692.89+780000</f>
        <v>3834692.89</v>
      </c>
      <c r="CZ143" s="99">
        <v>4151703</v>
      </c>
      <c r="DA143" s="99">
        <v>5127239.68</v>
      </c>
      <c r="DB143" s="99">
        <v>0</v>
      </c>
      <c r="DC143" s="98">
        <f>3953203-100</f>
        <v>3953103</v>
      </c>
      <c r="DD143" s="98">
        <f>22452239.68+100</f>
        <v>22452339.68</v>
      </c>
      <c r="DE143" s="98"/>
    </row>
    <row r="144" spans="1:109" ht="27" customHeight="1">
      <c r="A144" s="124" t="s">
        <v>415</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416</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406</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413</v>
      </c>
      <c r="AW145" s="150"/>
      <c r="AX145" s="150"/>
      <c r="AY145" s="151"/>
      <c r="AZ145" s="152" t="s">
        <v>407</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417</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418</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419</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c r="CX161" s="34">
        <f>CX162</f>
        <v>1747269.71</v>
      </c>
      <c r="CY161" s="34"/>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1747269.7099999934</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49" activePane="bottomRight" state="frozen"/>
      <selection pane="topLeft" activeCell="A4" sqref="A4"/>
      <selection pane="topRight" activeCell="BQ4" sqref="BQ4"/>
      <selection pane="bottomLeft" activeCell="A10" sqref="A10"/>
      <selection pane="bottomRight" activeCell="AH93" sqref="AH93"/>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388</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408</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434</v>
      </c>
      <c r="BR4" s="482" t="s">
        <v>302</v>
      </c>
      <c r="BS4" s="448"/>
      <c r="BT4" s="448"/>
      <c r="BU4" s="448"/>
      <c r="BV4" s="448"/>
      <c r="BW4" s="448"/>
      <c r="BX4" s="448"/>
      <c r="BY4" s="449"/>
      <c r="BZ4" s="482" t="s">
        <v>405</v>
      </c>
      <c r="CA4" s="448"/>
      <c r="CB4" s="448"/>
      <c r="CC4" s="448"/>
      <c r="CD4" s="448"/>
      <c r="CE4" s="448"/>
      <c r="CF4" s="448"/>
      <c r="CG4" s="449"/>
      <c r="CH4" s="482" t="s">
        <v>427</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19016183.26</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389</v>
      </c>
      <c r="C24" s="150"/>
      <c r="D24" s="150"/>
      <c r="E24" s="151"/>
      <c r="F24" s="437" t="s">
        <v>390</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391</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392</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435</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393</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394</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18970937.51</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7373362.94</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7373362.94</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7762881.68</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395</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7762881.68</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397</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436</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3834692.89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396</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437</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3834692.89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409</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18970937.51</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18970937.51</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409</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429</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424</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431</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433</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430</v>
      </c>
      <c r="K78" s="351"/>
      <c r="L78" s="351"/>
      <c r="M78" s="351"/>
      <c r="N78" s="351"/>
      <c r="O78" s="351"/>
      <c r="P78" s="351"/>
      <c r="Q78" s="351"/>
      <c r="R78" s="351"/>
      <c r="S78" s="351"/>
      <c r="T78" s="351"/>
      <c r="U78" s="351"/>
      <c r="V78" s="351"/>
      <c r="W78" s="351"/>
      <c r="X78" s="351"/>
      <c r="Y78" s="351"/>
      <c r="Z78" s="351"/>
      <c r="AA78" s="351"/>
      <c r="AB78" s="351"/>
      <c r="AC78" s="351"/>
      <c r="AD78" s="351"/>
      <c r="AF78" s="351" t="s">
        <v>425</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400</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368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2022-04-26T12:37:31Z</dcterms:modified>
  <cp:category/>
  <cp:version/>
  <cp:contentType/>
  <cp:contentStatus/>
</cp:coreProperties>
</file>