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<sst xmlns="http://schemas.openxmlformats.org/spreadsheetml/2006/main" count="661" uniqueCount="443">
  <si>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</si>
  <si>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</si>
  <si>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</si>
  <si>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</si>
  <si>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</si>
  <si>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</si>
  <si>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</si>
  <si>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</si>
  <si>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</si>
  <si>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</si>
  <si>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</si>
  <si>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</si>
  <si>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</si>
  <si>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</si>
  <si>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</si>
  <si>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</si>
  <si>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</si>
  <si>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</si>
  <si>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</si>
  <si>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</si>
  <si>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</si>
  <si>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</si>
  <si>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</si>
  <si>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</si>
  <si>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</si>
  <si>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</si>
  <si>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</si>
  <si>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</si>
  <si>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</si>
  <si>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</si>
  <si>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</si>
  <si>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</si>
  <si>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</si>
  <si>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</si>
  <si>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</si>
  <si>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</si>
  <si>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</si>
  <si>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</si>
  <si>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</si>
  <si>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</si>
  <si>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</si>
  <si>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</si>
  <si>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</si>
  <si>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</si>
  <si>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</si>
  <si>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</si>
  <si>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</si>
  <si>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</si>
  <si>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</si>
  <si>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</si>
  <si>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</si>
  <si>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</si>
  <si>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</si>
  <si>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</si>
  <si>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</si>
  <si>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</si>
  <si>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</si>
  <si>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</si>
  <si>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</si>
  <si>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</si>
  <si>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</si>
  <si>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</si>
  <si>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</si>
  <si>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</si>
  <si>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</si>
  <si>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</si>
  <si>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</si>
  <si>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</si>
  <si>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</si>
  <si>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</si>
  <si>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</si>
  <si>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</si>
  <si>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</si>
  <si>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</si>
  <si>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</si>
  <si>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</si>
  <si>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</si>
  <si>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</si>
  <si>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</si>
  <si>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</si>
  <si>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</si>
  <si>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</si>
  <si>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</si>
  <si>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</si>
  <si>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</si>
  <si>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</si>
  <si>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</si>
  <si>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</si>
  <si>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</si>
  <si>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</si>
  <si>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</si>
  <si>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</si>
  <si>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</si>
  <si>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</si>
  <si>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</si>
  <si>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</si>
  <si>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</si>
  <si>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</si>
  <si>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</si>
  <si>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</si>
  <si>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</si>
  <si>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</si>
  <si>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</si>
  <si>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</si>
  <si>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</si>
  <si>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</si>
  <si>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</si>
  <si>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</si>
  <si>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</si>
  <si>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</si>
  <si>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</si>
  <si>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</si>
  <si>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</si>
  <si>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</si>
  <si>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</si>
  <si>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</si>
  <si>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</si>
  <si>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</si>
  <si>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</si>
  <si>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</si>
  <si>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</si>
  <si>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</si>
  <si>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</si>
  <si>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</si>
  <si>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</si>
  <si>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</si>
  <si>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</si>
  <si>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</si>
  <si>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</si>
  <si>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</si>
  <si>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</si>
  <si>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</si>
  <si>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</si>
  <si>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</si>
  <si>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</si>
  <si>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</si>
  <si>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</si>
  <si>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</si>
  <si>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</si>
  <si>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</si>
  <si>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</si>
  <si>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</si>
  <si>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</si>
  <si>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</si>
  <si>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</si>
  <si>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</si>
  <si>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</si>
  <si>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</si>
  <si>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</si>
  <si>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</si>
  <si>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</si>
  <si>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</si>
  <si>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</si>
  <si>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</si>
  <si>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</si>
  <si>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</si>
  <si>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</si>
  <si>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</si>
  <si>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</si>
  <si>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</si>
  <si>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</si>
  <si>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</si>
  <si>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</si>
  <si>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</si>
  <si>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</si>
  <si>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</si>
  <si>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</si>
  <si>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</si>
  <si>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</si>
  <si>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</si>
  <si>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</si>
  <si>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</si>
  <si>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</si>
  <si>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</si>
  <si>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</si>
  <si>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</si>
  <si>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</si>
  <si>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</si>
  <si>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</si>
  <si>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</si>
  <si>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</si>
  <si>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</si>
  <si>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</si>
  <si>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</si>
  <si>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</si>
  <si>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</si>
  <si>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</si>
  <si>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</si>
  <si>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</si>
  <si>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</si>
  <si>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</si>
  <si>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</si>
  <si>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</si>
  <si>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</si>
  <si>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</si>
  <si>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</si>
  <si>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</si>
  <si>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</si>
  <si>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</si>
  <si>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</si>
  <si>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</si>
  <si>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</si>
  <si>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</si>
  <si>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</si>
  <si>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</si>
  <si>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</si>
  <si>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</si>
  <si>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</si>
  <si>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</si>
  <si>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</si>
  <si>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</si>
  <si>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</si>
  <si>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</si>
  <si>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</si>
  <si>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</si>
  <si>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</si>
  <si>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</si>
  <si>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</si>
  <si>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</si>
  <si>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</si>
  <si>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</si>
  <si>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</si>
  <si>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</si>
  <si>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</si>
  <si>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</si>
  <si>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</si>
  <si>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</si>
  <si>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</si>
  <si>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</si>
  <si>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</si>
  <si>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</si>
  <si>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</si>
  <si>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</si>
  <si>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</si>
  <si>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</si>
  <si>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</si>
  <si>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</si>
  <si>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</si>
  <si>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</si>
  <si>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</si>
  <si>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</si>
  <si>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</si>
  <si>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</si>
  <si>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</si>
  <si>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</si>
  <si>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</si>
  <si>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</si>
  <si>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</si>
  <si>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</si>
  <si>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</si>
  <si>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</si>
  <si>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</si>
  <si>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</si>
  <si>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</si>
  <si>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</si>
  <si>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</si>
  <si>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</si>
  <si>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</si>
  <si>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</si>
  <si>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</si>
  <si>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</si>
  <si>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</si>
  <si>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</si>
  <si>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</si>
  <si>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</si>
  <si>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</si>
  <si>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</si>
  <si>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</si>
  <si>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</si>
  <si>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</si>
  <si>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</si>
  <si>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</si>
  <si>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</si>
  <si>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</si>
  <si>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</si>
  <si>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</si>
  <si>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</si>
  <si>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</si>
  <si>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</si>
  <si>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</si>
  <si>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</si>
  <si>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</si>
  <si>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</si>
  <si>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</si>
  <si>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</si>
  <si>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</si>
  <si>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</si>
  <si>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</si>
  <si>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</si>
  <si>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</si>
  <si>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</si>
  <si>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</si>
  <si>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</si>
  <si>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</si>
  <si>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</si>
  <si>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</si>
  <si>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</si>
  <si>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</si>
  <si>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</si>
  <si>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</si>
  <si>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</si>
  <si>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</si>
  <si>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</si>
  <si>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</si>
  <si>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</si>
  <si>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</si>
  <si>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</si>
  <si>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</si>
  <si>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</si>
  <si>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</si>
  <si>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</si>
  <si>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</si>
  <si>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</si>
  <si>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</si>
  <si>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</si>
  <si>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</si>
  <si>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</si>
  <si>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</si>
  <si>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</si>
  <si>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</si>
  <si>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</si>
  <si>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</si>
  <si>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</si>
  <si>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</si>
  <si>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</si>
  <si>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</si>
  <si>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</si>
  <si>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</si>
  <si>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</si>
  <si>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</si>
  <si>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</si>
  <si>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</si>
  <si>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</si>
  <si>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</si>
  <si>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</si>
  <si>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</si>
  <si>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</si>
  <si>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</si>
  <si>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</si>
  <si>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</si>
  <si>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</si>
  <si>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</si>
  <si>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</si>
  <si>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</si>
  <si>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</si>
  <si>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</si>
  <si>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</si>
  <si>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</si>
  <si>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</si>
  <si>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</si>
  <si>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</si>
  <si>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</si>
  <si>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</si>
  <si>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</si>
  <si>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</si>
  <si>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</si>
  <si>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</si>
  <si>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</si>
  <si>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</si>
  <si>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</si>
  <si>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</si>
  <si>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</si>
  <si>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</si>
  <si>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</si>
  <si>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</si>
  <si>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</si>
  <si>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</si>
  <si>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</si>
  <si>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</si>
  <si>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</si>
  <si>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</si>
  <si>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</si>
  <si>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</si>
  <si>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</si>
  <si>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</si>
  <si>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</si>
  <si>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</si>
  <si>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</si>
  <si>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</si>
  <si>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</si>
  <si>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</si>
  <si>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</si>
  <si>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</si>
  <si>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</si>
  <si>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</si>
  <si>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</si>
  <si>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</si>
  <si>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</si>
  <si>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</si>
  <si>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</si>
  <si>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</si>
  <si>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</si>
  <si>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</si>
  <si>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</si>
  <si>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</si>
  <si>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</si>
  <si>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</si>
  <si>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</si>
  <si>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</si>
  <si>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</si>
  <si>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</si>
  <si>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</si>
  <si>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</si>
  <si>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</si>
  <si>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</si>
  <si>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</si>
  <si>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</si>
  <si>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</si>
  <si>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</si>
  <si>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</si>
  <si>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</si>
  <si>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</si>
  <si>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</si>
  <si>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</si>
  <si>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</si>
  <si>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</si>
  <si>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</si>
  <si>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</si>
  <si>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</si>
  <si>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</si>
  <si>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</si>
  <si>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</si>
  <si>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</si>
  <si>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</si>
  <si>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</si>
  <si>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</si>
  <si>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</si>
  <si>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</si>
  <si>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</si>
  <si>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</si>
  <si>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</si>
  <si>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</si>
  <si>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</si>
  <si>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</si>
  <si>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</si>
  <si>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</si>
  <si>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</si>
  <si>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</si>
  <si>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</si>
  <si>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02</t>
  </si>
  <si>
    <t>августа</t>
  </si>
  <si>
    <t>01</t>
  </si>
  <si>
    <t>01.08.2022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</si>
</sst>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N3">
      <selection activeCell="CX85" sqref="CX85"/>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429</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420</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424</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439</v>
      </c>
      <c r="BS13" s="212"/>
      <c r="BT13" s="212"/>
      <c r="BU13" s="4" t="s">
        <v>6</v>
      </c>
      <c r="BW13" s="212" t="s">
        <v>440</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404</v>
      </c>
      <c r="BF16" s="332"/>
      <c r="BG16" s="332"/>
      <c r="BH16" s="8" t="s">
        <v>18</v>
      </c>
      <c r="BK16" s="332" t="s">
        <v>426</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441</v>
      </c>
      <c r="AO18" s="212"/>
      <c r="AP18" s="212"/>
      <c r="AQ18" s="4" t="s">
        <v>6</v>
      </c>
      <c r="AS18" s="212" t="s">
        <v>440</v>
      </c>
      <c r="AT18" s="212"/>
      <c r="AU18" s="212"/>
      <c r="AV18" s="212"/>
      <c r="AW18" s="212"/>
      <c r="AX18" s="212"/>
      <c r="AY18" s="212"/>
      <c r="AZ18" s="212"/>
      <c r="BA18" s="212"/>
      <c r="BB18" s="212"/>
      <c r="BC18" s="212"/>
      <c r="BD18" s="339">
        <v>20</v>
      </c>
      <c r="BE18" s="339"/>
      <c r="BF18" s="330" t="s">
        <v>299</v>
      </c>
      <c r="BG18" s="330"/>
      <c r="BH18" s="330"/>
      <c r="BI18" s="4" t="s">
        <v>7</v>
      </c>
      <c r="CF18" s="5" t="s">
        <v>4</v>
      </c>
      <c r="CH18" s="334" t="s">
        <v>442</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399</v>
      </c>
      <c r="CI22" s="127"/>
      <c r="CJ22" s="127"/>
      <c r="CK22" s="127"/>
      <c r="CL22" s="127"/>
      <c r="CM22" s="127"/>
      <c r="CN22" s="127"/>
      <c r="CO22" s="127"/>
      <c r="CP22" s="127"/>
      <c r="CQ22" s="127"/>
      <c r="CR22" s="127"/>
      <c r="CS22" s="127"/>
      <c r="CT22" s="127"/>
      <c r="CU22" s="143"/>
    </row>
    <row r="23" spans="1:99" ht="24.75" customHeight="1">
      <c r="A23" s="4" t="s">
        <v>25</v>
      </c>
      <c r="I23" s="337" t="s">
        <v>421</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405</v>
      </c>
      <c r="BV29" s="318"/>
      <c r="BW29" s="318"/>
      <c r="BX29" s="318"/>
      <c r="BY29" s="318"/>
      <c r="BZ29" s="318"/>
      <c r="CA29" s="318"/>
      <c r="CB29" s="318"/>
      <c r="CC29" s="319"/>
      <c r="CD29" s="317" t="s">
        <v>427</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f>334692.89</f>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51190836.55</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39692592.67</v>
      </c>
      <c r="CX37" s="47">
        <f>CX38+CX42+CX54+CX57+CX67+CX71</f>
        <v>7948243.88</v>
      </c>
      <c r="CY37" s="35">
        <f>CY38+CY42+CY54+CY57+CY62+CY67+CY71</f>
        <v>3550000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42392591.67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39692592.67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39692592.67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39692592.67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8798243.879999999</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7948243.88</v>
      </c>
      <c r="CY57" s="64">
        <f>CY58+CY60+CY61</f>
        <v>850000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7948243.88</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7948243.88</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369</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370</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51525529.440000005</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39692592.67</v>
      </c>
      <c r="CX76" s="35">
        <f t="shared" si="8"/>
        <v>7948243.879999999</v>
      </c>
      <c r="CY76" s="35">
        <f t="shared" si="8"/>
        <v>3884692.89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33677135.53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30954541.21</v>
      </c>
      <c r="CX77" s="161">
        <f>CX79+CX81+CX84+CX87+CX89+CX94+CX97+CX99+CX82+CX85+CX86+CX83</f>
        <v>2722594.32</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25134302.8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23688902.8</v>
      </c>
      <c r="CX79" s="161">
        <v>1445400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87000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80000</v>
      </c>
      <c r="CX81" s="68">
        <v>7000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3200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2000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29568</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25168</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250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250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580000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580000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7799654.73</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7158220.41</v>
      </c>
      <c r="CX89" s="161">
        <f aca="true" t="shared" si="13" ref="CX89:DE89">CX91+CX93</f>
        <v>641434.32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7786620.41</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7158220.41</v>
      </c>
      <c r="CX91" s="176">
        <v>628400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371</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372</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373</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374</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298300</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298300</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298300</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298300</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135000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135000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401</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402</v>
      </c>
      <c r="AW111" s="127"/>
      <c r="AX111" s="127"/>
      <c r="AY111" s="127"/>
      <c r="AZ111" s="127" t="s">
        <v>111</v>
      </c>
      <c r="BA111" s="127"/>
      <c r="BB111" s="127"/>
      <c r="BC111" s="127"/>
      <c r="BD111" s="127"/>
      <c r="BE111" s="127"/>
      <c r="BF111" s="127" t="s">
        <v>403</v>
      </c>
      <c r="BG111" s="127"/>
      <c r="BH111" s="127"/>
      <c r="BI111" s="127"/>
      <c r="BJ111" s="127"/>
      <c r="BK111" s="127"/>
      <c r="BL111" s="128">
        <f>CW111+CX111+CY111</f>
        <v>163300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163300</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375</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163230.77000000002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122480.49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f>123245.49-765</f>
        <v>122480.49</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4530</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3060+705+765</f>
        <v>4530</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398</v>
      </c>
      <c r="AW125" s="134"/>
      <c r="AX125" s="134"/>
      <c r="AY125" s="134"/>
      <c r="AZ125" s="134" t="s">
        <v>127</v>
      </c>
      <c r="BA125" s="134"/>
      <c r="BB125" s="134"/>
      <c r="BC125" s="134"/>
      <c r="BD125" s="134"/>
      <c r="BE125" s="134"/>
      <c r="BF125" s="134" t="s">
        <v>438</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411</v>
      </c>
      <c r="AW126" s="134"/>
      <c r="AX126" s="134"/>
      <c r="AY126" s="134"/>
      <c r="AZ126" s="134" t="s">
        <v>127</v>
      </c>
      <c r="BA126" s="134"/>
      <c r="BB126" s="134"/>
      <c r="BC126" s="134"/>
      <c r="BD126" s="134"/>
      <c r="BE126" s="134"/>
      <c r="BF126" s="134" t="s">
        <v>410</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377</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378</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379</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380</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381</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383</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384</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385</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386</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387</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17386863.14</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8574820.690000001</v>
      </c>
      <c r="CX138" s="100">
        <f>CX139+CX141+CX143+CX145</f>
        <v>4927349.56</v>
      </c>
      <c r="CY138" s="100">
        <f>CY139+CY141+CY143+CY145</f>
        <v>3884692.89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412</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414</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15232863.14</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v>6420820.69</v>
      </c>
      <c r="CX143" s="100">
        <v>4927349.56</v>
      </c>
      <c r="CY143" s="100">
        <f>2720000+334692.89+780000+50000</f>
        <v>3884692.89</v>
      </c>
      <c r="CZ143" s="99">
        <v>4151703</v>
      </c>
      <c r="DA143" s="99">
        <v>5127239.68</v>
      </c>
      <c r="DB143" s="99">
        <v>0</v>
      </c>
      <c r="DC143" s="98">
        <f>3953203-100</f>
        <v>3953103</v>
      </c>
      <c r="DD143" s="98">
        <f>22452239.68+100</f>
        <v>22452339.68</v>
      </c>
      <c r="DE143" s="98"/>
    </row>
    <row r="144" spans="1:109" ht="27" customHeight="1">
      <c r="A144" s="124" t="s">
        <v>415</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416</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406</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413</v>
      </c>
      <c r="AW145" s="150"/>
      <c r="AX145" s="150"/>
      <c r="AY145" s="151"/>
      <c r="AZ145" s="152" t="s">
        <v>407</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417</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418</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419</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1747269.71</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70" activePane="bottomRight" state="frozen"/>
      <selection pane="topLeft" activeCell="A4" sqref="A4"/>
      <selection pane="topRight" activeCell="BQ4" sqref="BQ4"/>
      <selection pane="bottomLeft" activeCell="A10" sqref="A10"/>
      <selection pane="bottomRight" activeCell="AE97" sqref="AE9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388</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408</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434</v>
      </c>
      <c r="BR4" s="482" t="s">
        <v>302</v>
      </c>
      <c r="BS4" s="448"/>
      <c r="BT4" s="448"/>
      <c r="BU4" s="448"/>
      <c r="BV4" s="448"/>
      <c r="BW4" s="448"/>
      <c r="BX4" s="448"/>
      <c r="BY4" s="449"/>
      <c r="BZ4" s="482" t="s">
        <v>405</v>
      </c>
      <c r="CA4" s="448"/>
      <c r="CB4" s="448"/>
      <c r="CC4" s="448"/>
      <c r="CD4" s="448"/>
      <c r="CE4" s="448"/>
      <c r="CF4" s="448"/>
      <c r="CG4" s="449"/>
      <c r="CH4" s="482" t="s">
        <v>427</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17386863.14</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389</v>
      </c>
      <c r="C24" s="150"/>
      <c r="D24" s="150"/>
      <c r="E24" s="151"/>
      <c r="F24" s="437" t="s">
        <v>390</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391</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392</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435</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393</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394</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17341617.39</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8529574.940000001</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8529574.940000001</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4927349.56</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395</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4927349.56</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397</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436</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3884692.89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396</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437</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3884692.89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409</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17341617.39</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17341617.39</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409</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429</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424</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431</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433</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430</v>
      </c>
      <c r="K78" s="351"/>
      <c r="L78" s="351"/>
      <c r="M78" s="351"/>
      <c r="N78" s="351"/>
      <c r="O78" s="351"/>
      <c r="P78" s="351"/>
      <c r="Q78" s="351"/>
      <c r="R78" s="351"/>
      <c r="S78" s="351"/>
      <c r="T78" s="351"/>
      <c r="U78" s="351"/>
      <c r="V78" s="351"/>
      <c r="W78" s="351"/>
      <c r="X78" s="351"/>
      <c r="Y78" s="351"/>
      <c r="Z78" s="351"/>
      <c r="AA78" s="351"/>
      <c r="AB78" s="351"/>
      <c r="AC78" s="351"/>
      <c r="AD78" s="351"/>
      <c r="AF78" s="351" t="s">
        <v>425</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439</v>
      </c>
      <c r="D81" s="212"/>
      <c r="E81" s="212"/>
      <c r="F81" s="4" t="s">
        <v>6</v>
      </c>
      <c r="H81" s="212" t="s">
        <v>440</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400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368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439</v>
      </c>
      <c r="D88" s="212"/>
      <c r="E88" s="212"/>
      <c r="F88" s="6" t="s">
        <v>6</v>
      </c>
      <c r="G88" s="6"/>
      <c r="H88" s="212" t="s">
        <v>440</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2022-08-08T06:52:23Z</dcterms:modified>
  <cp:category/>
  <cp:version/>
  <cp:contentType/>
  <cp:contentStatus/>
</cp:coreProperties>
</file>