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<sst xmlns="http://schemas.openxmlformats.org/spreadsheetml/2006/main" count="665" uniqueCount="444">
  <si>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</si>
  <si>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</si>
  <si>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</si>
  <si>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</si>
  <si>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</si>
  <si>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</si>
  <si>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</si>
  <si>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</si>
  <si>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</si>
  <si>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</si>
  <si>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</si>
  <si>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</si>
  <si>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</si>
  <si>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</si>
  <si>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</si>
  <si>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</si>
  <si>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</si>
  <si>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</si>
  <si>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</si>
  <si>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</si>
  <si>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</si>
  <si>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</si>
  <si>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</si>
  <si>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</si>
  <si>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</si>
  <si>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</si>
  <si>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</si>
  <si>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</si>
  <si>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</si>
  <si>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</si>
  <si>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</si>
  <si>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</si>
  <si>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</si>
  <si>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</si>
  <si>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</si>
  <si>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</si>
  <si>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</si>
  <si>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</si>
  <si>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</si>
  <si>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</si>
  <si>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</si>
  <si>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</si>
  <si>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</si>
  <si>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</si>
  <si>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</si>
  <si>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</si>
  <si>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</si>
  <si>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</si>
  <si>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</si>
  <si>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</si>
  <si>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</si>
  <si>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</si>
  <si>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</si>
  <si>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</si>
  <si>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</si>
  <si>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</si>
  <si>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</si>
  <si>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</si>
  <si>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</si>
  <si>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</si>
  <si>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</si>
  <si>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</si>
  <si>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</si>
  <si>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</si>
  <si>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</si>
  <si>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</si>
  <si>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</si>
  <si>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</si>
  <si>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</si>
  <si>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</si>
  <si>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</si>
  <si>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</si>
  <si>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</si>
  <si>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</si>
  <si>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</si>
  <si>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</si>
  <si>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</si>
  <si>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</si>
  <si>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</si>
  <si>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</si>
  <si>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</si>
  <si>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</si>
  <si>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</si>
  <si>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</si>
  <si>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</si>
  <si>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</si>
  <si>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</si>
  <si>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</si>
  <si>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</si>
  <si>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</si>
  <si>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</si>
  <si>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</si>
  <si>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</si>
  <si>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</si>
  <si>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</si>
  <si>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</si>
  <si>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</si>
  <si>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</si>
  <si>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</si>
  <si>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</si>
  <si>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</si>
  <si>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</si>
  <si>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</si>
  <si>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</si>
  <si>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</si>
  <si>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</si>
  <si>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</si>
  <si>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</si>
  <si>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</si>
  <si>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</si>
  <si>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</si>
  <si>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</si>
  <si>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</si>
  <si>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</si>
  <si>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</si>
  <si>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</si>
  <si>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</si>
  <si>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</si>
  <si>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</si>
  <si>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</si>
  <si>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</si>
  <si>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</si>
  <si>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</si>
  <si>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</si>
  <si>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</si>
  <si>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</si>
  <si>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</si>
  <si>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</si>
  <si>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</si>
  <si>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</si>
  <si>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</si>
  <si>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</si>
  <si>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</si>
  <si>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</si>
  <si>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</si>
  <si>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</si>
  <si>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</si>
  <si>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</si>
  <si>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</si>
  <si>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</si>
  <si>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</si>
  <si>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</si>
  <si>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</si>
  <si>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</si>
  <si>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</si>
  <si>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</si>
  <si>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</si>
  <si>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</si>
  <si>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</si>
  <si>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</si>
  <si>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</si>
  <si>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</si>
  <si>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</si>
  <si>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</si>
  <si>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</si>
  <si>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</si>
  <si>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</si>
  <si>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</si>
  <si>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</si>
  <si>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</si>
  <si>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</si>
  <si>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</si>
  <si>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</si>
  <si>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</si>
  <si>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</si>
  <si>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</si>
  <si>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</si>
  <si>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</si>
  <si>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</si>
  <si>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</si>
  <si>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</si>
  <si>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</si>
  <si>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</si>
  <si>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</si>
  <si>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</si>
  <si>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</si>
  <si>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</si>
  <si>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</si>
  <si>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</si>
  <si>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</si>
  <si>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</si>
  <si>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</si>
  <si>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</si>
  <si>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</si>
  <si>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</si>
  <si>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</si>
  <si>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</si>
  <si>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</si>
  <si>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</si>
  <si>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</si>
  <si>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</si>
  <si>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</si>
  <si>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</si>
  <si>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</si>
  <si>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</si>
  <si>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</si>
  <si>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</si>
  <si>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</si>
  <si>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</si>
  <si>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</si>
  <si>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</si>
  <si>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</si>
  <si>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</si>
  <si>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</si>
  <si>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</si>
  <si>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</si>
  <si>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</si>
  <si>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</si>
  <si>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</si>
  <si>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</si>
  <si>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</si>
  <si>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</si>
  <si>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</si>
  <si>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</si>
  <si>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</si>
  <si>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</si>
  <si>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</si>
  <si>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</si>
  <si>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</si>
  <si>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</si>
  <si>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</si>
  <si>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</si>
  <si>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</si>
  <si>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</si>
  <si>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</si>
  <si>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</si>
  <si>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</si>
  <si>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</si>
  <si>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</si>
  <si>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</si>
  <si>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</si>
  <si>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</si>
  <si>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</si>
  <si>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</si>
  <si>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</si>
  <si>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</si>
  <si>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</si>
  <si>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</si>
  <si>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</si>
  <si>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</si>
  <si>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</si>
  <si>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</si>
  <si>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</si>
  <si>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</si>
  <si>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</si>
  <si>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</si>
  <si>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</si>
  <si>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</si>
  <si>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</si>
  <si>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</si>
  <si>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</si>
  <si>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</si>
  <si>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</si>
  <si>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</si>
  <si>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</si>
  <si>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</si>
  <si>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</si>
  <si>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</si>
  <si>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</si>
  <si>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</si>
  <si>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</si>
  <si>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</si>
  <si>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</si>
  <si>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</si>
  <si>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</si>
  <si>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</si>
  <si>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</si>
  <si>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</si>
  <si>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</si>
  <si>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</si>
  <si>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</si>
  <si>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</si>
  <si>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</si>
  <si>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</si>
  <si>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</si>
  <si>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</si>
  <si>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</si>
  <si>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</si>
  <si>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</si>
  <si>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</si>
  <si>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</si>
  <si>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</si>
  <si>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</si>
  <si>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</si>
  <si>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</si>
  <si>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</si>
  <si>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</si>
  <si>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</si>
  <si>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</si>
  <si>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</si>
  <si>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</si>
  <si>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</si>
  <si>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</si>
  <si>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</si>
  <si>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</si>
  <si>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</si>
  <si>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</si>
  <si>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</si>
  <si>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</si>
  <si>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</si>
  <si>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</si>
  <si>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</si>
  <si>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</si>
  <si>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</si>
  <si>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</si>
  <si>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</si>
  <si>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</si>
  <si>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</si>
  <si>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</si>
  <si>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</si>
  <si>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</si>
  <si>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</si>
  <si>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</si>
  <si>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</si>
  <si>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</si>
  <si>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</si>
  <si>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</si>
  <si>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</si>
  <si>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</si>
  <si>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</si>
  <si>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</si>
  <si>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</si>
  <si>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</si>
  <si>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</si>
  <si>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</si>
  <si>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</si>
  <si>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</si>
  <si>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</si>
  <si>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</si>
  <si>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</si>
  <si>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</si>
  <si>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</si>
  <si>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</si>
  <si>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</si>
  <si>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</si>
  <si>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</si>
  <si>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</si>
  <si>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</si>
  <si>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</si>
  <si>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</si>
  <si>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</si>
  <si>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</si>
  <si>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</si>
  <si>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</si>
  <si>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</si>
  <si>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</si>
  <si>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</si>
  <si>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</si>
  <si>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</si>
  <si>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</si>
  <si>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</si>
  <si>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</si>
  <si>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</si>
  <si>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</si>
  <si>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</si>
  <si>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</si>
  <si>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</si>
  <si>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</si>
  <si>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</si>
  <si>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</si>
  <si>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</si>
  <si>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</si>
  <si>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</si>
  <si>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</si>
  <si>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</si>
  <si>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</si>
  <si>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</si>
  <si>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</si>
  <si>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</si>
  <si>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</si>
  <si>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</si>
  <si>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</si>
  <si>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</si>
  <si>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</si>
  <si>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</si>
  <si>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</si>
  <si>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</si>
  <si>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</si>
  <si>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</si>
  <si>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</si>
  <si>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</si>
  <si>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</si>
  <si>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</si>
  <si>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</si>
  <si>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</si>
  <si>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</si>
  <si>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</si>
  <si>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</si>
  <si>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</si>
  <si>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</si>
  <si>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</si>
  <si>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</si>
  <si>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</si>
  <si>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</si>
  <si>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</si>
  <si>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</si>
  <si>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</si>
  <si>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</si>
  <si>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</si>
  <si>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</si>
  <si>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</si>
  <si>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</si>
  <si>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</si>
  <si>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</si>
  <si>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</si>
  <si>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</si>
  <si>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</si>
  <si>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</si>
  <si>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</si>
  <si>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</si>
  <si>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</si>
  <si>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</si>
  <si>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</si>
  <si>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</si>
  <si>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</si>
  <si>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</si>
  <si>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</si>
  <si>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</si>
  <si>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</si>
  <si>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</si>
  <si>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</si>
  <si>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</si>
  <si>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</si>
  <si>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</si>
  <si>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</si>
  <si>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</si>
  <si>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</si>
  <si>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</si>
  <si>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</si>
  <si>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</si>
  <si>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</si>
  <si>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</si>
  <si>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</si>
  <si>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</si>
  <si>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</si>
  <si>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</si>
  <si>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</si>
  <si>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апреля</t>
  </si>
  <si>
    <t>28</t>
  </si>
  <si>
    <t>28.04.2023</t>
  </si>
  <si>
    <t>214</t>
  </si>
  <si>
    <t>2124</t>
  </si>
  <si>
    <t>2125</t>
  </si>
  <si>
    <t>222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</si>
</sst>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6">
      <selection activeCell="DD79" sqref="DD79:DD8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438</v>
      </c>
      <c r="BS13" s="168"/>
      <c r="BT13" s="168"/>
      <c r="BU13" s="4" t="s">
        <v>6</v>
      </c>
      <c r="BW13" s="168" t="s">
        <v>437</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434</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438</v>
      </c>
      <c r="AO18" s="168"/>
      <c r="AP18" s="168"/>
      <c r="AQ18" s="4" t="s">
        <v>6</v>
      </c>
      <c r="AS18" s="168" t="s">
        <v>437</v>
      </c>
      <c r="AT18" s="168"/>
      <c r="AU18" s="168"/>
      <c r="AV18" s="168"/>
      <c r="AW18" s="168"/>
      <c r="AX18" s="168"/>
      <c r="AY18" s="168"/>
      <c r="AZ18" s="168"/>
      <c r="BA18" s="168"/>
      <c r="BB18" s="168"/>
      <c r="BC18" s="168"/>
      <c r="BD18" s="279">
        <v>20</v>
      </c>
      <c r="BE18" s="279"/>
      <c r="BF18" s="280" t="s">
        <v>397</v>
      </c>
      <c r="BG18" s="280"/>
      <c r="BH18" s="280"/>
      <c r="BI18" s="4" t="s">
        <v>7</v>
      </c>
      <c r="CF18" s="5" t="s">
        <v>4</v>
      </c>
      <c r="CH18" s="303" t="s">
        <v>439</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435</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66506476.68</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45880032.8</v>
      </c>
      <c r="CX37" s="47">
        <f>CX38+CX42+CX54+CX57+CX67+CX71</f>
        <v>16776857.88</v>
      </c>
      <c r="CY37" s="35">
        <f>CY38+CY42+CY54+CY57+CY62+CY67+CY71</f>
        <v>3849586</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48832744</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45832744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45832744</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45832744</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17626630.4</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16776630.4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16776630.4</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16776630.4</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850000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v>850000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-414</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-414</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-414</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v>-414</v>
      </c>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0</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0</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67607904.99000001</v>
      </c>
      <c r="BM76" s="277"/>
      <c r="BN76" s="277"/>
      <c r="BO76" s="277"/>
      <c r="BP76" s="277"/>
      <c r="BQ76" s="277"/>
      <c r="BR76" s="277"/>
      <c r="BS76" s="277"/>
      <c r="BT76" s="277"/>
      <c r="BU76" s="277">
        <f>BU77+BU105+BU120+BU128+BU136+BU139+BU150</f>
        <v>74499183.35</v>
      </c>
      <c r="BV76" s="277"/>
      <c r="BW76" s="277"/>
      <c r="BX76" s="277"/>
      <c r="BY76" s="277"/>
      <c r="BZ76" s="277"/>
      <c r="CA76" s="277"/>
      <c r="CB76" s="277"/>
      <c r="CC76" s="277"/>
      <c r="CD76" s="277">
        <f>CD77+CD105+CD120+CD128+CD136+CD139+CD150</f>
        <v>57583083.35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46063075.480000004</v>
      </c>
      <c r="CX76" s="35">
        <f t="shared" si="8"/>
        <v>16776947.18</v>
      </c>
      <c r="CY76" s="35">
        <f t="shared" si="8"/>
        <v>4767882.33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45311734.400000006</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37363784</v>
      </c>
      <c r="CX77" s="136">
        <f>CX79+CX81+CX85+CX88+CX90+CX95+CX98+CX100+CX82+CX86+CX87+CX83+CX84</f>
        <v>7747950.4</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34308752.84</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v>28608900</v>
      </c>
      <c r="CX79" s="136">
        <v>5546252.84</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68500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v>55000</v>
      </c>
      <c r="CX81" s="68">
        <v>13500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440</v>
      </c>
      <c r="BG83" s="162"/>
      <c r="BH83" s="162"/>
      <c r="BI83" s="162"/>
      <c r="BJ83" s="162"/>
      <c r="BK83" s="162"/>
      <c r="BL83" s="126">
        <f>CW83+CX83+CY83</f>
        <v>180000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180000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443</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0</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0</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441</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442</v>
      </c>
      <c r="AW87" s="162"/>
      <c r="AX87" s="162"/>
      <c r="AY87" s="162"/>
      <c r="AZ87" s="162" t="s">
        <v>91</v>
      </c>
      <c r="BA87" s="162"/>
      <c r="BB87" s="162"/>
      <c r="BC87" s="162"/>
      <c r="BD87" s="162"/>
      <c r="BE87" s="162"/>
      <c r="BF87" s="162" t="s">
        <v>321</v>
      </c>
      <c r="BG87" s="162"/>
      <c r="BH87" s="162"/>
      <c r="BI87" s="162"/>
      <c r="BJ87" s="162"/>
      <c r="BK87" s="162"/>
      <c r="BL87" s="126">
        <f t="shared" si="11"/>
        <v>515000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515000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20800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20800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10218681.56</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8699884</v>
      </c>
      <c r="CX90" s="136">
        <f aca="true" t="shared" si="12" ref="CX90:DE90">CX92+CX94</f>
        <v>1472397.56</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10212401.56</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8699884</v>
      </c>
      <c r="CX92" s="137">
        <v>1466117.56</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6280</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6280</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306200</v>
      </c>
      <c r="BM105" s="206"/>
      <c r="BN105" s="206"/>
      <c r="BO105" s="206"/>
      <c r="BP105" s="206"/>
      <c r="BQ105" s="206"/>
      <c r="BR105" s="206"/>
      <c r="BS105" s="206"/>
      <c r="BT105" s="206"/>
      <c r="BU105" s="206">
        <f>BU106+BU113+BU115+BU118</f>
        <v>125000</v>
      </c>
      <c r="BV105" s="206"/>
      <c r="BW105" s="206"/>
      <c r="BX105" s="206"/>
      <c r="BY105" s="206"/>
      <c r="BZ105" s="206"/>
      <c r="CA105" s="206"/>
      <c r="CB105" s="206"/>
      <c r="CC105" s="206"/>
      <c r="CD105" s="206">
        <f>CD106+CD113+CD115+CD118</f>
        <v>150000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306200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306200</v>
      </c>
      <c r="BM106" s="171"/>
      <c r="BN106" s="171"/>
      <c r="BO106" s="171"/>
      <c r="BP106" s="171"/>
      <c r="BQ106" s="171"/>
      <c r="BR106" s="171"/>
      <c r="BS106" s="171"/>
      <c r="BT106" s="172"/>
      <c r="BU106" s="170">
        <f>BU109</f>
        <v>125000</v>
      </c>
      <c r="BV106" s="171"/>
      <c r="BW106" s="171"/>
      <c r="BX106" s="171"/>
      <c r="BY106" s="171"/>
      <c r="BZ106" s="171"/>
      <c r="CA106" s="171"/>
      <c r="CB106" s="171"/>
      <c r="CC106" s="172"/>
      <c r="CD106" s="170">
        <f>CD109</f>
        <v>150000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306200</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185000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185000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121200</v>
      </c>
      <c r="BM112" s="126"/>
      <c r="BN112" s="126"/>
      <c r="BO112" s="126"/>
      <c r="BP112" s="126"/>
      <c r="BQ112" s="126"/>
      <c r="BR112" s="126"/>
      <c r="BS112" s="126"/>
      <c r="BT112" s="126"/>
      <c r="BU112" s="126">
        <f>DF112+DG112+DH112</f>
        <v>0</v>
      </c>
      <c r="BV112" s="126"/>
      <c r="BW112" s="126"/>
      <c r="BX112" s="126"/>
      <c r="BY112" s="126"/>
      <c r="BZ112" s="126"/>
      <c r="CA112" s="126"/>
      <c r="CB112" s="126"/>
      <c r="CC112" s="126"/>
      <c r="CD112" s="126">
        <f>DO112+DP112+DQ112</f>
        <v>0</v>
      </c>
      <c r="CE112" s="126"/>
      <c r="CF112" s="126"/>
      <c r="CG112" s="126"/>
      <c r="CH112" s="126"/>
      <c r="CI112" s="126"/>
      <c r="CJ112" s="126"/>
      <c r="CK112" s="126"/>
      <c r="CL112" s="126"/>
      <c r="CM112" s="260"/>
      <c r="CN112" s="260"/>
      <c r="CO112" s="260"/>
      <c r="CP112" s="260"/>
      <c r="CQ112" s="260"/>
      <c r="CR112" s="260"/>
      <c r="CS112" s="260"/>
      <c r="CT112" s="260"/>
      <c r="CU112" s="261"/>
      <c r="CW112" s="34"/>
      <c r="CX112" s="34">
        <v>121200</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21979310.589999996</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8688631.48</v>
      </c>
      <c r="CX139" s="100">
        <f>CX140+CX142+CX144+CX146</f>
        <v>8722796.78</v>
      </c>
      <c r="CY139" s="100">
        <f>CY140+CY142+CY144+CY146</f>
        <v>4567882.33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19705310.589999996</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8458300-CW146+CW35+CW72</f>
        <v>6414631.4799999995</v>
      </c>
      <c r="CX144" s="100">
        <f>8722480+316.78</f>
        <v>8722796.78</v>
      </c>
      <c r="CY144" s="100">
        <f>3550000+CY35+100000-414</f>
        <v>4567882.33</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532628.1299999952</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R56" activePane="bottomRight" state="frozen"/>
      <selection pane="topLeft" activeCell="A4" sqref="A4"/>
      <selection pane="topRight" activeCell="BQ4" sqref="BQ4"/>
      <selection pane="bottomLeft" activeCell="A10" sqref="A10"/>
      <selection pane="bottomRight" activeCell="C89" sqref="C89"/>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435</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21979310.589999996</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21916354.759999998</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8651038.3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7708733.910000001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8722470.6</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7998137.68</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4542845.86</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4542845.86</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15706871.59</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15706871.59</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436</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6209483.17</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6209483.17</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436</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438</v>
      </c>
      <c r="D81" s="168"/>
      <c r="E81" s="168"/>
      <c r="F81" s="4" t="s">
        <v>6</v>
      </c>
      <c r="H81" s="168" t="s">
        <v>437</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432</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433</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438</v>
      </c>
      <c r="D88" s="168"/>
      <c r="E88" s="168"/>
      <c r="F88" s="6" t="s">
        <v>6</v>
      </c>
      <c r="G88" s="6"/>
      <c r="H88" s="168" t="s">
        <v>437</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2023-05-10T08:09:48Z</dcterms:modified>
  <cp:category/>
  <cp:version/>
  <cp:contentType/>
  <cp:contentStatus/>
</cp:coreProperties>
</file>