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'Листы1-5'!$A$1:$CU$165</definedName>
    <definedName name="_xlnm.Print_Area" localSheetId="1">'Листы6-7'!$A$1:$CX$91</definedName>
  </definedNames>
  <calcPr fullCalcOnLoad="1"/>
</workbook>
</file>

<file path=xl/sharedStrings.xml><?xml version="1.0" encoding="utf-8"?>
<sst xmlns="http://schemas.openxmlformats.org/spreadsheetml/2006/main" count="665" uniqueCount="444">
  <si>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</si>
  <si>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</si>
  <si>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</si>
  <si>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</si>
  <si>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</si>
  <si>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</si>
  <si>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</si>
  <si>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</si>
  <si>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</si>
  <si>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</si>
  <si>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</si>
  <si>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</si>
  <si>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</si>
  <si>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</si>
  <si>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</si>
  <si>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</si>
  <si>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</si>
  <si>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</si>
  <si>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</si>
  <si>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</si>
  <si>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</si>
  <si>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</si>
  <si>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</si>
  <si>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</si>
  <si>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</si>
  <si>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</si>
  <si>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</si>
  <si>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</si>
  <si>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</si>
  <si>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</si>
  <si>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</si>
  <si>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</si>
  <si>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</si>
  <si>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</si>
  <si>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</si>
  <si>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</si>
  <si>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</si>
  <si>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</si>
  <si>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</si>
  <si>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</si>
  <si>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</si>
  <si>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</si>
  <si>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</si>
  <si>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</si>
  <si>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</si>
  <si>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</si>
  <si>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</si>
  <si>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</si>
  <si>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</si>
  <si>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</si>
  <si>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</si>
  <si>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</si>
  <si>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</si>
  <si>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</si>
  <si>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</si>
  <si>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</si>
  <si>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</si>
  <si>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</si>
  <si>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</si>
  <si>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</si>
  <si>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</si>
  <si>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</si>
  <si>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</si>
  <si>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</si>
  <si>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</si>
  <si>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</si>
  <si>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</si>
  <si>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</si>
  <si>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</si>
  <si>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</si>
  <si>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</si>
  <si>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</si>
  <si>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</si>
  <si>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</si>
  <si>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</si>
  <si>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</si>
  <si>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</si>
  <si>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</si>
  <si>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</si>
  <si>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</si>
  <si>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</si>
  <si>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</si>
  <si>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</si>
  <si>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</si>
  <si>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</si>
  <si>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</si>
  <si>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</si>
  <si>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</si>
  <si>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</si>
  <si>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</si>
  <si>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</si>
  <si>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</si>
  <si>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</si>
  <si>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</si>
  <si>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</si>
  <si>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</si>
  <si>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</si>
  <si>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</si>
  <si>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</si>
  <si>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</si>
  <si>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</si>
  <si>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</si>
  <si>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</si>
  <si>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</si>
  <si>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</si>
  <si>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</si>
  <si>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</si>
  <si>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</si>
  <si>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</si>
  <si>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</si>
  <si>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</si>
  <si>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</si>
  <si>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</si>
  <si>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</si>
  <si>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</si>
  <si>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</si>
  <si>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</si>
  <si>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</si>
  <si>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</si>
  <si>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</si>
  <si>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</si>
  <si>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</si>
  <si>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</si>
  <si>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</si>
  <si>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</si>
  <si>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</si>
  <si>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</si>
  <si>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</si>
  <si>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</si>
  <si>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</si>
  <si>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</si>
  <si>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</si>
  <si>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</si>
  <si>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</si>
  <si>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</si>
  <si>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</si>
  <si>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</si>
  <si>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</si>
  <si>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</si>
  <si>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</si>
  <si>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</si>
  <si>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</si>
  <si>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</si>
  <si>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</si>
  <si>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</si>
  <si>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</si>
  <si>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</si>
  <si>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</si>
  <si>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</si>
  <si>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</si>
  <si>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</si>
  <si>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</si>
  <si>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</si>
  <si>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</si>
  <si>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</si>
  <si>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</si>
  <si>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</si>
  <si>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</si>
  <si>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</si>
  <si>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</si>
  <si>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</si>
  <si>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</si>
  <si>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</si>
  <si>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</si>
  <si>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</si>
  <si>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</si>
  <si>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</si>
  <si>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</si>
  <si>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</si>
  <si>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</si>
  <si>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</si>
  <si>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</si>
  <si>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</si>
  <si>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</si>
  <si>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</si>
  <si>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</si>
  <si>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</si>
  <si>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</si>
  <si>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</si>
  <si>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</si>
  <si>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</si>
  <si>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</si>
  <si>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</si>
  <si>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</si>
  <si>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</si>
  <si>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</si>
  <si>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</si>
  <si>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</si>
  <si>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</si>
  <si>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</si>
  <si>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</si>
  <si>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</si>
  <si>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</si>
  <si>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</si>
  <si>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</si>
  <si>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</si>
  <si>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</si>
  <si>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</si>
  <si>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</si>
  <si>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</si>
  <si>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</si>
  <si>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</si>
  <si>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</si>
  <si>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</si>
  <si>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</si>
  <si>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</si>
  <si>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</si>
  <si>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</si>
  <si>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</si>
  <si>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</si>
  <si>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</si>
  <si>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</si>
  <si>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</si>
  <si>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</si>
  <si>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</si>
  <si>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</si>
  <si>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</si>
  <si>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</si>
  <si>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</si>
  <si>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</si>
  <si>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</si>
  <si>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</si>
  <si>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</si>
  <si>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</si>
  <si>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</si>
  <si>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</si>
  <si>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</si>
  <si>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</si>
  <si>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</si>
  <si>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</si>
  <si>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</si>
  <si>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</si>
  <si>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</si>
  <si>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</si>
  <si>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</si>
  <si>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</si>
  <si>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</si>
  <si>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</si>
  <si>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</si>
  <si>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</si>
  <si>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</si>
  <si>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</si>
  <si>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</si>
  <si>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</si>
  <si>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</si>
  <si>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</si>
  <si>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</si>
  <si>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</si>
  <si>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</si>
  <si>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</si>
  <si>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</si>
  <si>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</si>
  <si>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</si>
  <si>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</si>
  <si>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</si>
  <si>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</si>
  <si>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</si>
  <si>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</si>
  <si>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</si>
  <si>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</si>
  <si>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</si>
  <si>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</si>
  <si>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</si>
  <si>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</si>
  <si>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</si>
  <si>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</si>
  <si>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</si>
  <si>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</si>
  <si>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</si>
  <si>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</si>
  <si>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</si>
  <si>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</si>
  <si>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</si>
  <si>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</si>
  <si>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</si>
  <si>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</si>
  <si>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</si>
  <si>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</si>
  <si>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</si>
  <si>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</si>
  <si>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</si>
  <si>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</si>
  <si>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</si>
  <si>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</si>
  <si>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</si>
  <si>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</si>
  <si>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</si>
  <si>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</si>
  <si>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</si>
  <si>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</si>
  <si>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</si>
  <si>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</si>
  <si>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</si>
  <si>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</si>
  <si>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</si>
  <si>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</si>
  <si>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</si>
  <si>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</si>
  <si>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</si>
  <si>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</si>
  <si>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</si>
  <si>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</si>
  <si>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</si>
  <si>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</si>
  <si>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</si>
  <si>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</si>
  <si>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</si>
  <si>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</si>
  <si>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</si>
  <si>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</si>
  <si>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</si>
  <si>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</si>
  <si>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</si>
  <si>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</si>
  <si>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</si>
  <si>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</si>
  <si>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</si>
  <si>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</si>
  <si>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</si>
  <si>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</si>
  <si>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</si>
  <si>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</si>
  <si>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</si>
  <si>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</si>
  <si>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</si>
  <si>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</si>
  <si>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</si>
  <si>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</si>
  <si>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</si>
  <si>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</si>
  <si>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</si>
  <si>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</si>
  <si>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</si>
  <si>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</si>
  <si>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</si>
  <si>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</si>
  <si>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</si>
  <si>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</si>
  <si>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</si>
  <si>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</si>
  <si>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</si>
  <si>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</si>
  <si>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</si>
  <si>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</si>
  <si>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</si>
  <si>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</si>
  <si>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</si>
  <si>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</si>
  <si>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</si>
  <si>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</si>
  <si>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</si>
  <si>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</si>
  <si>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</si>
  <si>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</si>
  <si>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</si>
  <si>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</si>
  <si>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</si>
  <si>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</si>
  <si>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</si>
  <si>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</si>
  <si>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</si>
  <si>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</si>
  <si>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</si>
  <si>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</si>
  <si>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</si>
  <si>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</si>
  <si>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</si>
  <si>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</si>
  <si>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</si>
  <si>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</si>
  <si>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</si>
  <si>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</si>
  <si>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</si>
  <si>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</si>
  <si>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</si>
  <si>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</si>
  <si>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</si>
  <si>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</si>
  <si>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</si>
  <si>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</si>
  <si>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</si>
  <si>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</si>
  <si>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</si>
  <si>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</si>
  <si>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</si>
  <si>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</si>
  <si>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</si>
  <si>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</si>
  <si>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</si>
  <si>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</si>
  <si>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</si>
  <si>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</si>
  <si>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</si>
  <si>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</si>
  <si>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</si>
  <si>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</si>
  <si>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</si>
  <si>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</si>
  <si>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</si>
  <si>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</si>
  <si>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</si>
  <si>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</si>
  <si>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</si>
  <si>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</si>
  <si>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</si>
  <si>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</si>
  <si>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</si>
  <si>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</si>
  <si>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</si>
  <si>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</si>
  <si>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</si>
  <si>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</si>
  <si>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</si>
  <si>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</si>
  <si>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</si>
  <si>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</si>
  <si>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</si>
  <si>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</si>
  <si>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</si>
  <si>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</si>
  <si>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</si>
  <si>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</si>
  <si>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</si>
  <si>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</si>
  <si>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</si>
  <si>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</si>
  <si>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</si>
  <si>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</si>
  <si>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</si>
  <si>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</si>
  <si>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</si>
  <si>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</si>
  <si>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Начальник Управления образования администрации муниципального образования Выселковский район</t>
  </si>
  <si>
    <t>Л.А.Семина</t>
  </si>
  <si>
    <t>25</t>
  </si>
  <si>
    <t>на 2025 г.</t>
  </si>
  <si>
    <t>2025</t>
  </si>
  <si>
    <t>214</t>
  </si>
  <si>
    <t>2124</t>
  </si>
  <si>
    <t>2125</t>
  </si>
  <si>
    <t>222</t>
  </si>
  <si>
    <t>июня</t>
  </si>
  <si>
    <t>26</t>
  </si>
  <si>
    <t>26.06.2023</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</si>
</sst>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60"/>
      <name val="Times New Roman"/>
      <family val="1"/>
    </font>
    <font>
      <b/>
      <sz val="9"/>
      <color indexed="36"/>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rgb="FFFF0000"/>
      <name val="Times New Roman"/>
      <family val="1"/>
    </font>
    <font>
      <b/>
      <sz val="9"/>
      <color rgb="FF7030A0"/>
      <name val="Times New Roman"/>
      <family val="1"/>
    </font>
    <font>
      <b/>
      <sz val="9"/>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medium"/>
      <top style="thin"/>
      <bottom style="thin"/>
    </border>
    <border>
      <left style="thin"/>
      <right style="medium"/>
      <top style="thin"/>
      <bottom style="thin"/>
    </border>
    <border>
      <left style="medium"/>
      <right>
        <color indexed="63"/>
      </right>
      <top style="thin"/>
      <bottom style="thin"/>
    </border>
    <border>
      <left style="medium"/>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style="thin"/>
      <bottom style="medium"/>
    </border>
    <border>
      <left>
        <color indexed="63"/>
      </left>
      <right style="thin"/>
      <top style="thin"/>
      <bottom style="medium"/>
    </border>
    <border>
      <left style="medium"/>
      <right style="thin"/>
      <top style="thin"/>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4">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9" fontId="6" fillId="0" borderId="27" xfId="0" applyNumberFormat="1" applyFont="1" applyBorder="1" applyAlignment="1">
      <alignment horizontal="center"/>
    </xf>
    <xf numFmtId="49" fontId="6" fillId="0" borderId="10" xfId="0" applyNumberFormat="1" applyFont="1" applyBorder="1" applyAlignment="1">
      <alignment horizontal="center"/>
    </xf>
    <xf numFmtId="49" fontId="6" fillId="0" borderId="29" xfId="0" applyNumberFormat="1" applyFont="1" applyBorder="1" applyAlignment="1">
      <alignment horizontal="center"/>
    </xf>
    <xf numFmtId="4" fontId="6" fillId="0" borderId="19" xfId="0" applyNumberFormat="1" applyFont="1" applyBorder="1" applyAlignment="1">
      <alignment horizontal="center"/>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0" xfId="0" applyNumberFormat="1" applyFont="1" applyBorder="1" applyAlignment="1">
      <alignment horizontal="center"/>
    </xf>
    <xf numFmtId="0" fontId="6" fillId="0" borderId="1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29" xfId="0" applyNumberFormat="1" applyFont="1" applyBorder="1" applyAlignment="1">
      <alignment horizontal="center"/>
    </xf>
    <xf numFmtId="0" fontId="6" fillId="0" borderId="31" xfId="0" applyNumberFormat="1" applyFont="1" applyBorder="1" applyAlignment="1">
      <alignment horizontal="center"/>
    </xf>
    <xf numFmtId="0" fontId="6" fillId="0" borderId="22" xfId="0" applyFont="1" applyBorder="1" applyAlignment="1">
      <alignment horizontal="center" wrapText="1"/>
    </xf>
    <xf numFmtId="4" fontId="53" fillId="0" borderId="19"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9" fontId="6" fillId="35" borderId="32"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29" xfId="0" applyNumberFormat="1" applyFont="1" applyFill="1" applyBorder="1" applyAlignment="1">
      <alignment horizontal="center"/>
    </xf>
    <xf numFmtId="49" fontId="6" fillId="35" borderId="27" xfId="0" applyNumberFormat="1" applyFont="1" applyFill="1" applyBorder="1" applyAlignment="1">
      <alignment horizontal="center"/>
    </xf>
    <xf numFmtId="4" fontId="53" fillId="34" borderId="19" xfId="0" applyNumberFormat="1" applyFont="1" applyFill="1" applyBorder="1" applyAlignment="1">
      <alignment horizontal="center"/>
    </xf>
    <xf numFmtId="0" fontId="6" fillId="33" borderId="10" xfId="0" applyFont="1" applyFill="1" applyBorder="1" applyAlignment="1">
      <alignment horizontal="left" indent="1"/>
    </xf>
    <xf numFmtId="0" fontId="6" fillId="33" borderId="30" xfId="0" applyFont="1" applyFill="1" applyBorder="1" applyAlignment="1">
      <alignment horizontal="left" indent="1"/>
    </xf>
    <xf numFmtId="49" fontId="6" fillId="33" borderId="32"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29" xfId="0" applyNumberFormat="1" applyFont="1" applyFill="1" applyBorder="1" applyAlignment="1">
      <alignment horizontal="center"/>
    </xf>
    <xf numFmtId="49" fontId="6" fillId="33" borderId="27" xfId="0" applyNumberFormat="1" applyFont="1" applyFill="1" applyBorder="1" applyAlignment="1">
      <alignment horizontal="center"/>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29"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35" borderId="10" xfId="0" applyFont="1" applyFill="1" applyBorder="1" applyAlignment="1">
      <alignment horizontal="left" indent="2"/>
    </xf>
    <xf numFmtId="49" fontId="6" fillId="35" borderId="33" xfId="0" applyNumberFormat="1" applyFont="1" applyFill="1" applyBorder="1" applyAlignment="1">
      <alignment horizontal="center"/>
    </xf>
    <xf numFmtId="49" fontId="6" fillId="35" borderId="19" xfId="0" applyNumberFormat="1" applyFont="1" applyFill="1" applyBorder="1" applyAlignment="1">
      <alignment horizontal="center"/>
    </xf>
    <xf numFmtId="49" fontId="6" fillId="0" borderId="28"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19" xfId="0" applyNumberFormat="1" applyFont="1" applyBorder="1" applyAlignment="1">
      <alignment horizontal="center"/>
    </xf>
    <xf numFmtId="49" fontId="6" fillId="0" borderId="32"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1" xfId="0" applyNumberFormat="1" applyFont="1" applyFill="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5" fillId="0" borderId="19" xfId="0" applyNumberFormat="1" applyFont="1" applyBorder="1" applyAlignment="1">
      <alignment horizontal="center"/>
    </xf>
    <xf numFmtId="4" fontId="55" fillId="34" borderId="19"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29"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30" xfId="0" applyNumberFormat="1" applyFont="1" applyFill="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7"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0" fontId="6" fillId="35" borderId="26" xfId="0" applyFont="1" applyFill="1" applyBorder="1" applyAlignment="1">
      <alignment horizontal="left"/>
    </xf>
    <xf numFmtId="0" fontId="6" fillId="35" borderId="37"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49" fontId="6" fillId="0" borderId="39" xfId="0" applyNumberFormat="1" applyFont="1" applyBorder="1" applyAlignment="1">
      <alignment horizontal="center"/>
    </xf>
    <xf numFmtId="49" fontId="6" fillId="0" borderId="0" xfId="0" applyNumberFormat="1" applyFont="1" applyBorder="1" applyAlignment="1">
      <alignment horizontal="center"/>
    </xf>
    <xf numFmtId="49" fontId="6" fillId="0" borderId="40" xfId="0" applyNumberFormat="1" applyFont="1" applyBorder="1" applyAlignment="1">
      <alignment horizontal="center"/>
    </xf>
    <xf numFmtId="4" fontId="6" fillId="0" borderId="39" xfId="0" applyNumberFormat="1" applyFont="1" applyBorder="1" applyAlignment="1">
      <alignment horizontal="center"/>
    </xf>
    <xf numFmtId="4" fontId="6" fillId="0" borderId="0" xfId="0" applyNumberFormat="1" applyFont="1" applyBorder="1" applyAlignment="1">
      <alignment horizontal="center"/>
    </xf>
    <xf numFmtId="4" fontId="6" fillId="0" borderId="40" xfId="0" applyNumberFormat="1" applyFont="1" applyBorder="1" applyAlignment="1">
      <alignment horizontal="center"/>
    </xf>
    <xf numFmtId="4" fontId="6" fillId="33" borderId="19" xfId="0" applyNumberFormat="1" applyFont="1" applyFill="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0" fontId="6" fillId="35" borderId="22" xfId="0" applyFont="1" applyFill="1" applyBorder="1" applyAlignment="1">
      <alignment horizontal="left" indent="2"/>
    </xf>
    <xf numFmtId="0" fontId="6" fillId="35" borderId="10" xfId="0" applyFont="1" applyFill="1" applyBorder="1" applyAlignment="1">
      <alignment horizontal="center" wrapText="1"/>
    </xf>
    <xf numFmtId="0" fontId="6" fillId="35" borderId="30" xfId="0" applyFont="1" applyFill="1" applyBorder="1" applyAlignment="1">
      <alignment horizontal="center" wrapText="1"/>
    </xf>
    <xf numFmtId="0" fontId="6" fillId="0" borderId="10" xfId="0" applyFont="1" applyBorder="1" applyAlignment="1">
      <alignment horizontal="left" indent="2"/>
    </xf>
    <xf numFmtId="49" fontId="6" fillId="0" borderId="33" xfId="0" applyNumberFormat="1" applyFont="1" applyBorder="1" applyAlignment="1">
      <alignment horizontal="center"/>
    </xf>
    <xf numFmtId="0" fontId="6" fillId="0" borderId="26" xfId="0" applyFont="1" applyBorder="1" applyAlignment="1">
      <alignment horizontal="left" indent="3"/>
    </xf>
    <xf numFmtId="0" fontId="6" fillId="0" borderId="22" xfId="0" applyFont="1" applyBorder="1" applyAlignment="1">
      <alignment horizontal="left" indent="2"/>
    </xf>
    <xf numFmtId="0" fontId="6" fillId="0" borderId="38" xfId="0" applyFont="1" applyBorder="1" applyAlignment="1">
      <alignment horizontal="left" indent="2"/>
    </xf>
    <xf numFmtId="49" fontId="6" fillId="0" borderId="41" xfId="0" applyNumberFormat="1" applyFont="1" applyBorder="1" applyAlignment="1">
      <alignment horizontal="center"/>
    </xf>
    <xf numFmtId="0" fontId="6" fillId="0" borderId="22" xfId="0" applyFont="1" applyBorder="1" applyAlignment="1">
      <alignment horizontal="left" indent="3"/>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7"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49" fontId="6" fillId="0" borderId="42" xfId="0" applyNumberFormat="1" applyFont="1" applyBorder="1" applyAlignment="1">
      <alignment horizontal="center"/>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0" borderId="26" xfId="0" applyFont="1" applyBorder="1" applyAlignment="1">
      <alignment horizontal="left" indent="2"/>
    </xf>
    <xf numFmtId="0" fontId="6" fillId="0" borderId="0" xfId="0" applyFont="1" applyBorder="1" applyAlignment="1">
      <alignment horizontal="left" indent="2"/>
    </xf>
    <xf numFmtId="0" fontId="6" fillId="0" borderId="43" xfId="0" applyFont="1" applyBorder="1" applyAlignment="1">
      <alignment horizontal="left" indent="2"/>
    </xf>
    <xf numFmtId="49" fontId="6" fillId="33" borderId="28"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28"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7"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49" fontId="6" fillId="33" borderId="33" xfId="0" applyNumberFormat="1" applyFont="1" applyFill="1" applyBorder="1" applyAlignment="1">
      <alignment horizontal="center"/>
    </xf>
    <xf numFmtId="49" fontId="6" fillId="33" borderId="19"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0" xfId="0" applyNumberFormat="1" applyFont="1" applyFill="1" applyBorder="1" applyAlignment="1">
      <alignment horizontal="right"/>
    </xf>
    <xf numFmtId="0" fontId="6" fillId="0" borderId="19" xfId="0" applyNumberFormat="1" applyFont="1" applyBorder="1" applyAlignment="1">
      <alignment horizontal="right"/>
    </xf>
    <xf numFmtId="0" fontId="6" fillId="0" borderId="31"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7" xfId="0" applyNumberFormat="1" applyFont="1" applyBorder="1" applyAlignment="1">
      <alignment horizontal="right"/>
    </xf>
    <xf numFmtId="0" fontId="6" fillId="0" borderId="39" xfId="0" applyNumberFormat="1" applyFont="1" applyBorder="1" applyAlignment="1">
      <alignment horizontal="right"/>
    </xf>
    <xf numFmtId="0" fontId="6" fillId="0" borderId="0" xfId="0" applyNumberFormat="1" applyFont="1" applyBorder="1" applyAlignment="1">
      <alignment horizontal="right"/>
    </xf>
    <xf numFmtId="0" fontId="6" fillId="0" borderId="43"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0" fontId="6" fillId="0" borderId="0" xfId="0" applyFont="1" applyAlignment="1">
      <alignment horizontal="center"/>
    </xf>
    <xf numFmtId="0" fontId="6" fillId="0" borderId="22" xfId="0" applyFont="1" applyBorder="1" applyAlignment="1">
      <alignment horizontal="center"/>
    </xf>
    <xf numFmtId="0" fontId="4" fillId="0" borderId="0" xfId="0" applyFont="1" applyAlignment="1">
      <alignment horizontal="center" vertical="top"/>
    </xf>
    <xf numFmtId="0" fontId="7" fillId="0" borderId="10" xfId="0" applyFont="1" applyBorder="1" applyAlignment="1">
      <alignment/>
    </xf>
    <xf numFmtId="49" fontId="7" fillId="0" borderId="33" xfId="0" applyNumberFormat="1" applyFont="1" applyBorder="1" applyAlignment="1">
      <alignment horizontal="center"/>
    </xf>
    <xf numFmtId="49" fontId="7" fillId="0" borderId="19" xfId="0" applyNumberFormat="1" applyFont="1" applyBorder="1" applyAlignment="1">
      <alignment horizontal="center"/>
    </xf>
    <xf numFmtId="4" fontId="7" fillId="0" borderId="19" xfId="0" applyNumberFormat="1"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right"/>
    </xf>
    <xf numFmtId="49" fontId="6" fillId="0" borderId="22" xfId="0" applyNumberFormat="1" applyFont="1" applyBorder="1" applyAlignment="1">
      <alignment horizontal="lef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9" fontId="6" fillId="0" borderId="31" xfId="0" applyNumberFormat="1" applyFont="1" applyBorder="1" applyAlignment="1">
      <alignment horizontal="center"/>
    </xf>
    <xf numFmtId="0" fontId="5" fillId="0" borderId="39"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5" fillId="0" borderId="27" xfId="0" applyFont="1" applyBorder="1" applyAlignment="1">
      <alignment horizontal="center"/>
    </xf>
    <xf numFmtId="0" fontId="5" fillId="0" borderId="10" xfId="0" applyFont="1" applyBorder="1" applyAlignment="1">
      <alignment horizontal="center"/>
    </xf>
    <xf numFmtId="4" fontId="6" fillId="0" borderId="25" xfId="0" applyNumberFormat="1" applyFont="1" applyBorder="1" applyAlignment="1">
      <alignment horizont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25" xfId="0" applyNumberFormat="1" applyFont="1" applyBorder="1" applyAlignment="1">
      <alignment horizontal="right"/>
    </xf>
    <xf numFmtId="0" fontId="6" fillId="0" borderId="49" xfId="0" applyNumberFormat="1" applyFont="1" applyBorder="1" applyAlignment="1">
      <alignment horizontal="right"/>
    </xf>
    <xf numFmtId="0" fontId="5" fillId="0" borderId="28" xfId="0"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0" xfId="0" applyNumberFormat="1" applyFont="1" applyBorder="1" applyAlignment="1">
      <alignment horizontal="center"/>
    </xf>
    <xf numFmtId="49" fontId="6" fillId="0" borderId="23"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47" xfId="0" applyNumberFormat="1" applyFont="1" applyBorder="1" applyAlignment="1">
      <alignment horizontal="center"/>
    </xf>
    <xf numFmtId="49" fontId="6" fillId="0" borderId="53" xfId="0" applyNumberFormat="1" applyFont="1" applyBorder="1" applyAlignment="1">
      <alignment horizontal="center"/>
    </xf>
    <xf numFmtId="0" fontId="6" fillId="0" borderId="29" xfId="0" applyFont="1" applyBorder="1" applyAlignment="1">
      <alignment/>
    </xf>
    <xf numFmtId="0" fontId="6" fillId="0" borderId="19" xfId="0" applyFont="1" applyBorder="1" applyAlignment="1">
      <alignment/>
    </xf>
    <xf numFmtId="0" fontId="6" fillId="0" borderId="27" xfId="0" applyFont="1" applyBorder="1" applyAlignment="1">
      <alignment/>
    </xf>
    <xf numFmtId="0" fontId="6" fillId="0" borderId="10" xfId="0" applyFont="1" applyBorder="1" applyAlignment="1">
      <alignment/>
    </xf>
    <xf numFmtId="49" fontId="6" fillId="0" borderId="25" xfId="0" applyNumberFormat="1" applyFont="1" applyBorder="1" applyAlignment="1">
      <alignment horizontal="center"/>
    </xf>
    <xf numFmtId="49" fontId="6" fillId="0" borderId="54" xfId="0" applyNumberFormat="1" applyFont="1" applyBorder="1" applyAlignment="1">
      <alignment horizontal="center"/>
    </xf>
    <xf numFmtId="0" fontId="5" fillId="0" borderId="29" xfId="0" applyFont="1" applyBorder="1" applyAlignment="1">
      <alignment horizontal="center" vertical="center"/>
    </xf>
    <xf numFmtId="0" fontId="5" fillId="0" borderId="19" xfId="0" applyFont="1" applyBorder="1" applyAlignment="1">
      <alignment horizontal="center" vertical="center"/>
    </xf>
    <xf numFmtId="49" fontId="6" fillId="0" borderId="55" xfId="0" applyNumberFormat="1" applyFont="1" applyBorder="1" applyAlignment="1">
      <alignment horizontal="center"/>
    </xf>
    <xf numFmtId="0" fontId="6" fillId="33" borderId="26" xfId="0" applyFont="1" applyFill="1" applyBorder="1" applyAlignment="1">
      <alignment horizontal="left" indent="2"/>
    </xf>
    <xf numFmtId="0" fontId="6" fillId="33" borderId="56" xfId="0" applyFont="1" applyFill="1" applyBorder="1" applyAlignment="1">
      <alignment horizontal="left" indent="1"/>
    </xf>
    <xf numFmtId="49" fontId="6" fillId="33" borderId="41" xfId="0" applyNumberFormat="1" applyFont="1" applyFill="1" applyBorder="1" applyAlignment="1">
      <alignment horizontal="center"/>
    </xf>
    <xf numFmtId="49" fontId="6" fillId="33" borderId="42" xfId="0" applyNumberFormat="1" applyFont="1" applyFill="1" applyBorder="1" applyAlignment="1">
      <alignment horizontal="center"/>
    </xf>
    <xf numFmtId="0" fontId="6" fillId="35" borderId="26" xfId="0" applyFont="1" applyFill="1" applyBorder="1" applyAlignment="1">
      <alignment horizontal="left" indent="2"/>
    </xf>
    <xf numFmtId="49" fontId="6" fillId="35" borderId="41"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2"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7"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0" borderId="39" xfId="0" applyNumberFormat="1" applyFont="1" applyBorder="1" applyAlignment="1">
      <alignment horizontal="center"/>
    </xf>
    <xf numFmtId="0" fontId="6" fillId="0" borderId="0" xfId="0" applyNumberFormat="1" applyFont="1" applyBorder="1" applyAlignment="1">
      <alignment horizontal="center"/>
    </xf>
    <xf numFmtId="0" fontId="6" fillId="0" borderId="43" xfId="0" applyNumberFormat="1" applyFont="1" applyBorder="1" applyAlignment="1">
      <alignment horizontal="center"/>
    </xf>
    <xf numFmtId="0" fontId="6" fillId="0" borderId="0" xfId="0" applyFont="1" applyBorder="1" applyAlignment="1">
      <alignment horizontal="left" wrapText="1" indent="2"/>
    </xf>
    <xf numFmtId="0" fontId="6" fillId="0" borderId="43" xfId="0" applyFont="1" applyBorder="1" applyAlignment="1">
      <alignment horizontal="left" wrapText="1" indent="2"/>
    </xf>
    <xf numFmtId="0" fontId="6" fillId="0" borderId="37" xfId="0" applyFont="1" applyBorder="1" applyAlignment="1">
      <alignment horizontal="left" indent="2"/>
    </xf>
    <xf numFmtId="0" fontId="6" fillId="35" borderId="37" xfId="0" applyFont="1" applyFill="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0" borderId="10" xfId="0" applyFont="1" applyBorder="1" applyAlignment="1">
      <alignment horizontal="left" indent="3"/>
    </xf>
    <xf numFmtId="0" fontId="6" fillId="33" borderId="19"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0" borderId="0" xfId="0" applyFont="1" applyBorder="1" applyAlignment="1">
      <alignment horizontal="left" indent="3"/>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wrapText="1" indent="2"/>
    </xf>
    <xf numFmtId="0" fontId="0" fillId="0" borderId="10" xfId="0" applyBorder="1" applyAlignment="1">
      <alignment/>
    </xf>
    <xf numFmtId="0" fontId="6" fillId="0" borderId="30" xfId="0" applyFont="1" applyBorder="1" applyAlignment="1">
      <alignment horizontal="left" indent="2"/>
    </xf>
    <xf numFmtId="0" fontId="6" fillId="0" borderId="10" xfId="0" applyFont="1" applyBorder="1" applyAlignment="1">
      <alignment horizontal="left" wrapText="1"/>
    </xf>
    <xf numFmtId="0" fontId="6" fillId="0" borderId="30" xfId="0" applyFont="1" applyBorder="1" applyAlignment="1">
      <alignment horizontal="left" wrapText="1"/>
    </xf>
    <xf numFmtId="0" fontId="6" fillId="0" borderId="38" xfId="0" applyFont="1" applyBorder="1" applyAlignment="1">
      <alignment horizontal="left" indent="3"/>
    </xf>
    <xf numFmtId="0" fontId="6" fillId="33" borderId="37" xfId="0" applyFont="1" applyFill="1" applyBorder="1" applyAlignment="1">
      <alignment horizontal="left" indent="2"/>
    </xf>
    <xf numFmtId="0" fontId="6" fillId="0" borderId="10" xfId="0" applyFont="1" applyBorder="1" applyAlignment="1">
      <alignment horizontal="center"/>
    </xf>
    <xf numFmtId="0" fontId="6" fillId="0" borderId="30" xfId="0" applyFont="1" applyBorder="1" applyAlignment="1">
      <alignment horizontal="center"/>
    </xf>
    <xf numFmtId="0" fontId="6" fillId="0" borderId="48" xfId="0" applyNumberFormat="1" applyFont="1" applyBorder="1" applyAlignment="1">
      <alignment horizontal="right"/>
    </xf>
    <xf numFmtId="0" fontId="6" fillId="0" borderId="24" xfId="0" applyNumberFormat="1" applyFont="1" applyBorder="1" applyAlignment="1">
      <alignment horizontal="right"/>
    </xf>
    <xf numFmtId="0" fontId="6" fillId="0" borderId="57"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4" fontId="6" fillId="0" borderId="47" xfId="0" applyNumberFormat="1" applyFont="1" applyBorder="1" applyAlignment="1">
      <alignment horizontal="center"/>
    </xf>
    <xf numFmtId="0" fontId="6" fillId="33" borderId="22" xfId="0" applyFont="1" applyFill="1" applyBorder="1" applyAlignment="1">
      <alignment horizontal="left" indent="2"/>
    </xf>
    <xf numFmtId="0" fontId="6" fillId="0" borderId="30" xfId="0" applyFont="1" applyBorder="1" applyAlignment="1">
      <alignment/>
    </xf>
    <xf numFmtId="0" fontId="6" fillId="0" borderId="10" xfId="0" applyFont="1" applyBorder="1" applyAlignment="1">
      <alignment horizontal="left"/>
    </xf>
    <xf numFmtId="0" fontId="6" fillId="0" borderId="30" xfId="0" applyFont="1" applyBorder="1" applyAlignment="1">
      <alignment horizontal="left"/>
    </xf>
    <xf numFmtId="0" fontId="6" fillId="0" borderId="30" xfId="0" applyFont="1" applyBorder="1" applyAlignment="1">
      <alignment horizontal="left" wrapText="1" indent="2"/>
    </xf>
    <xf numFmtId="0" fontId="59"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4" fontId="54"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6" fillId="34" borderId="19" xfId="0" applyNumberFormat="1" applyFont="1" applyFill="1" applyBorder="1" applyAlignment="1">
      <alignment horizontal="center"/>
    </xf>
    <xf numFmtId="0" fontId="61"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8" fillId="34" borderId="19" xfId="0" applyNumberFormat="1" applyFont="1" applyFill="1" applyBorder="1" applyAlignment="1">
      <alignment horizontal="center"/>
    </xf>
    <xf numFmtId="0" fontId="6" fillId="0" borderId="35" xfId="0" applyFont="1" applyBorder="1" applyAlignment="1">
      <alignment horizontal="left" indent="2"/>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0" xfId="0" applyNumberFormat="1" applyFont="1" applyBorder="1" applyAlignment="1">
      <alignment horizontal="right"/>
    </xf>
    <xf numFmtId="49" fontId="6" fillId="33" borderId="39"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29"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xf>
    <xf numFmtId="4" fontId="6" fillId="0" borderId="30"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1" xfId="0" applyNumberFormat="1" applyFont="1" applyBorder="1" applyAlignment="1">
      <alignment horizontal="center" vertic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7"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8" xfId="0" applyNumberFormat="1" applyFont="1" applyBorder="1" applyAlignment="1">
      <alignment horizontal="center" vertic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0" xfId="0" applyFont="1" applyFill="1" applyBorder="1" applyAlignment="1">
      <alignment horizontal="center"/>
    </xf>
    <xf numFmtId="49" fontId="6" fillId="0" borderId="32" xfId="0" applyNumberFormat="1" applyFont="1" applyFill="1" applyBorder="1" applyAlignment="1">
      <alignment horizontal="center"/>
    </xf>
    <xf numFmtId="49" fontId="6" fillId="0" borderId="27" xfId="0" applyNumberFormat="1" applyFont="1" applyFill="1" applyBorder="1" applyAlignment="1">
      <alignment horizontal="center"/>
    </xf>
    <xf numFmtId="4" fontId="6" fillId="0" borderId="34" xfId="0" applyNumberFormat="1" applyFont="1" applyBorder="1" applyAlignment="1">
      <alignment horizontal="center" vertical="center"/>
    </xf>
    <xf numFmtId="4" fontId="6" fillId="0" borderId="36" xfId="0" applyNumberFormat="1" applyFont="1" applyBorder="1" applyAlignment="1">
      <alignment horizontal="center" vertical="center"/>
    </xf>
    <xf numFmtId="0" fontId="6" fillId="0" borderId="43" xfId="0" applyFont="1" applyBorder="1" applyAlignment="1">
      <alignment horizontal="left" indent="3"/>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0" xfId="0" applyFont="1" applyFill="1" applyBorder="1" applyAlignment="1">
      <alignment horizontal="left" indent="2"/>
    </xf>
    <xf numFmtId="49" fontId="6" fillId="0" borderId="20" xfId="0" applyNumberFormat="1" applyFont="1" applyBorder="1" applyAlignment="1">
      <alignment horizont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29" xfId="0" applyNumberFormat="1" applyFont="1" applyBorder="1" applyAlignment="1">
      <alignment horizontal="center" vertical="center"/>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39"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4" fontId="6" fillId="0" borderId="39"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0" xfId="0" applyNumberFormat="1" applyFont="1" applyBorder="1" applyAlignment="1">
      <alignment horizontal="center" vertical="center"/>
    </xf>
    <xf numFmtId="4" fontId="53" fillId="0" borderId="0" xfId="0" applyNumberFormat="1" applyFont="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27" xfId="0" applyFont="1" applyBorder="1" applyAlignment="1">
      <alignment horizontal="left" indent="3"/>
    </xf>
    <xf numFmtId="0" fontId="6" fillId="0" borderId="30" xfId="0" applyFont="1" applyBorder="1" applyAlignment="1">
      <alignment horizontal="left" indent="3"/>
    </xf>
    <xf numFmtId="4" fontId="6" fillId="0" borderId="43" xfId="0" applyNumberFormat="1" applyFont="1" applyBorder="1" applyAlignment="1">
      <alignment horizontal="center" vertical="center"/>
    </xf>
    <xf numFmtId="0" fontId="6" fillId="0" borderId="39" xfId="0" applyFont="1" applyBorder="1" applyAlignment="1">
      <alignment horizontal="left" indent="1"/>
    </xf>
    <xf numFmtId="0" fontId="6" fillId="0" borderId="0" xfId="0" applyFont="1" applyBorder="1" applyAlignment="1">
      <alignment horizontal="left" indent="1"/>
    </xf>
    <xf numFmtId="0" fontId="6" fillId="0" borderId="43" xfId="0" applyFont="1" applyBorder="1" applyAlignment="1">
      <alignment horizontal="left" indent="1"/>
    </xf>
    <xf numFmtId="0" fontId="6" fillId="0" borderId="27" xfId="0" applyFont="1" applyBorder="1" applyAlignment="1">
      <alignment horizontal="left"/>
    </xf>
    <xf numFmtId="0" fontId="6" fillId="0" borderId="29" xfId="0" applyFont="1" applyBorder="1" applyAlignment="1">
      <alignment horizontal="left"/>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7" xfId="0" applyFont="1" applyBorder="1" applyAlignment="1">
      <alignment horizontal="left" indent="1"/>
    </xf>
    <xf numFmtId="0" fontId="6" fillId="0" borderId="22" xfId="0" applyFont="1" applyBorder="1" applyAlignment="1">
      <alignment horizontal="left" indent="1"/>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xf>
    <xf numFmtId="49" fontId="6" fillId="0" borderId="21" xfId="0" applyNumberFormat="1" applyFont="1" applyBorder="1" applyAlignment="1">
      <alignment horizontal="center"/>
    </xf>
    <xf numFmtId="49" fontId="7" fillId="0" borderId="10" xfId="0" applyNumberFormat="1" applyFont="1" applyBorder="1" applyAlignment="1">
      <alignment horizontal="center"/>
    </xf>
    <xf numFmtId="49" fontId="7" fillId="0" borderId="29"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0" fontId="5" fillId="0" borderId="28" xfId="0" applyFont="1" applyBorder="1" applyAlignment="1">
      <alignment horizontal="center" vertical="center"/>
    </xf>
    <xf numFmtId="0" fontId="5" fillId="0" borderId="20" xfId="0" applyFont="1" applyBorder="1" applyAlignment="1">
      <alignment horizontal="center" vertical="center" wrapText="1"/>
    </xf>
    <xf numFmtId="4" fontId="7" fillId="0" borderId="23" xfId="0" applyNumberFormat="1"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4" fontId="6" fillId="33" borderId="31" xfId="0" applyNumberFormat="1" applyFont="1" applyFill="1" applyBorder="1" applyAlignment="1">
      <alignment horizontal="center" vertical="center"/>
    </xf>
    <xf numFmtId="49" fontId="6" fillId="33" borderId="0" xfId="0" applyNumberFormat="1" applyFont="1" applyFill="1" applyBorder="1" applyAlignment="1">
      <alignment horizontal="center"/>
    </xf>
    <xf numFmtId="49" fontId="6" fillId="33" borderId="40" xfId="0" applyNumberFormat="1" applyFont="1" applyFill="1" applyBorder="1" applyAlignment="1">
      <alignment horizont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 fontId="6" fillId="35" borderId="29" xfId="0" applyNumberFormat="1" applyFont="1" applyFill="1" applyBorder="1" applyAlignment="1">
      <alignment horizontal="center" vertical="center"/>
    </xf>
    <xf numFmtId="0" fontId="6" fillId="0" borderId="0" xfId="0" applyFont="1" applyBorder="1" applyAlignment="1">
      <alignment horizontal="right"/>
    </xf>
    <xf numFmtId="4" fontId="53" fillId="0" borderId="21" xfId="0" applyNumberFormat="1" applyFont="1" applyBorder="1" applyAlignment="1">
      <alignment horizontal="center"/>
    </xf>
    <xf numFmtId="49" fontId="6" fillId="33" borderId="55" xfId="0" applyNumberFormat="1" applyFont="1" applyFill="1" applyBorder="1" applyAlignment="1">
      <alignment horizontal="center"/>
    </xf>
    <xf numFmtId="0" fontId="6" fillId="0" borderId="22" xfId="0" applyFont="1" applyBorder="1" applyAlignment="1">
      <alignment/>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49" fontId="7" fillId="0" borderId="50" xfId="0" applyNumberFormat="1" applyFont="1" applyBorder="1" applyAlignment="1">
      <alignment horizontal="center"/>
    </xf>
    <xf numFmtId="49" fontId="7" fillId="0" borderId="23" xfId="0" applyNumberFormat="1" applyFont="1" applyBorder="1" applyAlignment="1">
      <alignment horizontal="center"/>
    </xf>
    <xf numFmtId="0" fontId="6" fillId="33" borderId="0" xfId="0" applyFont="1" applyFill="1" applyBorder="1" applyAlignment="1">
      <alignment horizontal="left" indent="2"/>
    </xf>
    <xf numFmtId="4" fontId="6" fillId="0" borderId="48"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0" fontId="6" fillId="35" borderId="22" xfId="0" applyFont="1" applyFill="1" applyBorder="1" applyAlignment="1">
      <alignment horizontal="center"/>
    </xf>
    <xf numFmtId="0" fontId="6" fillId="0" borderId="0" xfId="0" applyFont="1" applyBorder="1" applyAlignment="1">
      <alignment horizontal="center"/>
    </xf>
    <xf numFmtId="49" fontId="6" fillId="0" borderId="48"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9" fontId="6" fillId="0" borderId="6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9"/>
  <sheetViews>
    <sheetView tabSelected="1" view="pageBreakPreview" zoomScaleSheetLayoutView="100" workbookViewId="0" topLeftCell="AJ3">
      <selection activeCell="CX24" sqref="CX24"/>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328</v>
      </c>
    </row>
    <row r="3" s="1" customFormat="1" ht="11.25">
      <c r="CU3" s="2" t="s">
        <v>329</v>
      </c>
    </row>
    <row r="4" s="1" customFormat="1" ht="11.25">
      <c r="CU4" s="2" t="s">
        <v>330</v>
      </c>
    </row>
    <row r="6" spans="69:99" ht="12.75">
      <c r="BQ6" s="271" t="s">
        <v>46</v>
      </c>
      <c r="BR6" s="271"/>
      <c r="BS6" s="271"/>
      <c r="BT6" s="271"/>
      <c r="BU6" s="271"/>
      <c r="BV6" s="271"/>
      <c r="BW6" s="271"/>
      <c r="BX6" s="271"/>
      <c r="BY6" s="271"/>
      <c r="BZ6" s="271"/>
      <c r="CA6" s="271"/>
      <c r="CB6" s="271"/>
      <c r="CC6" s="271"/>
      <c r="CD6" s="271"/>
      <c r="CE6" s="271"/>
      <c r="CF6" s="271"/>
      <c r="CG6" s="271"/>
      <c r="CH6" s="271"/>
      <c r="CI6" s="271"/>
      <c r="CJ6" s="271"/>
      <c r="CK6" s="271"/>
      <c r="CL6" s="271"/>
      <c r="CM6" s="271"/>
      <c r="CN6" s="271"/>
      <c r="CO6" s="271"/>
      <c r="CP6" s="271"/>
      <c r="CQ6" s="271"/>
      <c r="CR6" s="271"/>
      <c r="CS6" s="271"/>
      <c r="CT6" s="271"/>
      <c r="CU6" s="271"/>
    </row>
    <row r="7" spans="69:99" ht="15" customHeight="1">
      <c r="BQ7" s="272" t="s">
        <v>422</v>
      </c>
      <c r="BR7" s="272"/>
      <c r="BS7" s="272"/>
      <c r="BT7" s="272"/>
      <c r="BU7" s="272"/>
      <c r="BV7" s="272"/>
      <c r="BW7" s="272"/>
      <c r="BX7" s="272"/>
      <c r="BY7" s="272"/>
      <c r="BZ7" s="272"/>
      <c r="CA7" s="272"/>
      <c r="CB7" s="272"/>
      <c r="CC7" s="272"/>
      <c r="CD7" s="272"/>
      <c r="CE7" s="272"/>
      <c r="CF7" s="272"/>
      <c r="CG7" s="272"/>
      <c r="CH7" s="272"/>
      <c r="CI7" s="272"/>
      <c r="CJ7" s="272"/>
      <c r="CK7" s="272"/>
      <c r="CL7" s="272"/>
      <c r="CM7" s="272"/>
      <c r="CN7" s="272"/>
      <c r="CO7" s="272"/>
      <c r="CP7" s="272"/>
      <c r="CQ7" s="272"/>
      <c r="CR7" s="272"/>
      <c r="CS7" s="272"/>
      <c r="CT7" s="272"/>
      <c r="CU7" s="272"/>
    </row>
    <row r="8" spans="69:99" s="13" customFormat="1" ht="10.5">
      <c r="BQ8" s="273" t="s">
        <v>47</v>
      </c>
      <c r="BR8" s="273"/>
      <c r="BS8" s="273"/>
      <c r="BT8" s="273"/>
      <c r="BU8" s="273"/>
      <c r="BV8" s="273"/>
      <c r="BW8" s="273"/>
      <c r="BX8" s="273"/>
      <c r="BY8" s="273"/>
      <c r="BZ8" s="273"/>
      <c r="CA8" s="273"/>
      <c r="CB8" s="273"/>
      <c r="CC8" s="273"/>
      <c r="CD8" s="273"/>
      <c r="CE8" s="273"/>
      <c r="CF8" s="273"/>
      <c r="CG8" s="273"/>
      <c r="CH8" s="273"/>
      <c r="CI8" s="273"/>
      <c r="CJ8" s="273"/>
      <c r="CK8" s="273"/>
      <c r="CL8" s="273"/>
      <c r="CM8" s="273"/>
      <c r="CN8" s="273"/>
      <c r="CO8" s="273"/>
      <c r="CP8" s="273"/>
      <c r="CQ8" s="273"/>
      <c r="CR8" s="273"/>
      <c r="CS8" s="273"/>
      <c r="CT8" s="273"/>
      <c r="CU8" s="273"/>
    </row>
    <row r="9" spans="69:99" ht="29.25" customHeight="1">
      <c r="BQ9" s="135" t="s">
        <v>413</v>
      </c>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row>
    <row r="10" spans="69:99" s="13" customFormat="1" ht="10.5">
      <c r="BQ10" s="273" t="s">
        <v>48</v>
      </c>
      <c r="BR10" s="273"/>
      <c r="BS10" s="273"/>
      <c r="BT10" s="273"/>
      <c r="BU10" s="273"/>
      <c r="BV10" s="273"/>
      <c r="BW10" s="273"/>
      <c r="BX10" s="273"/>
      <c r="BY10" s="273"/>
      <c r="BZ10" s="273"/>
      <c r="CA10" s="273"/>
      <c r="CB10" s="273"/>
      <c r="CC10" s="273"/>
      <c r="CD10" s="273"/>
      <c r="CE10" s="273"/>
      <c r="CF10" s="273"/>
      <c r="CG10" s="273"/>
      <c r="CH10" s="273"/>
      <c r="CI10" s="273"/>
      <c r="CJ10" s="273"/>
      <c r="CK10" s="273"/>
      <c r="CL10" s="273"/>
      <c r="CM10" s="273"/>
      <c r="CN10" s="273"/>
      <c r="CO10" s="273"/>
      <c r="CP10" s="273"/>
      <c r="CQ10" s="273"/>
      <c r="CR10" s="273"/>
      <c r="CS10" s="273"/>
      <c r="CT10" s="273"/>
      <c r="CU10" s="273"/>
    </row>
    <row r="11" spans="69:99" ht="15" customHeight="1">
      <c r="BQ11" s="272"/>
      <c r="BR11" s="272"/>
      <c r="BS11" s="272"/>
      <c r="BT11" s="272"/>
      <c r="BU11" s="272"/>
      <c r="BV11" s="272"/>
      <c r="BW11" s="272"/>
      <c r="BX11" s="272"/>
      <c r="BY11" s="272"/>
      <c r="BZ11" s="272"/>
      <c r="CA11" s="272"/>
      <c r="CB11" s="12"/>
      <c r="CC11" s="272" t="s">
        <v>417</v>
      </c>
      <c r="CD11" s="272"/>
      <c r="CE11" s="272"/>
      <c r="CF11" s="272"/>
      <c r="CG11" s="272"/>
      <c r="CH11" s="272"/>
      <c r="CI11" s="272"/>
      <c r="CJ11" s="272"/>
      <c r="CK11" s="272"/>
      <c r="CL11" s="272"/>
      <c r="CM11" s="272"/>
      <c r="CN11" s="272"/>
      <c r="CO11" s="272"/>
      <c r="CP11" s="272"/>
      <c r="CQ11" s="272"/>
      <c r="CR11" s="272"/>
      <c r="CS11" s="272"/>
      <c r="CT11" s="272"/>
      <c r="CU11" s="272"/>
    </row>
    <row r="12" spans="69:99" s="13" customFormat="1" ht="10.5">
      <c r="BQ12" s="278" t="s">
        <v>11</v>
      </c>
      <c r="BR12" s="278"/>
      <c r="BS12" s="278"/>
      <c r="BT12" s="278"/>
      <c r="BU12" s="278"/>
      <c r="BV12" s="278"/>
      <c r="BW12" s="278"/>
      <c r="BX12" s="278"/>
      <c r="BY12" s="278"/>
      <c r="BZ12" s="278"/>
      <c r="CA12" s="278"/>
      <c r="CC12" s="278" t="s">
        <v>12</v>
      </c>
      <c r="CD12" s="278"/>
      <c r="CE12" s="278"/>
      <c r="CF12" s="278"/>
      <c r="CG12" s="278"/>
      <c r="CH12" s="278"/>
      <c r="CI12" s="278"/>
      <c r="CJ12" s="278"/>
      <c r="CK12" s="278"/>
      <c r="CL12" s="278"/>
      <c r="CM12" s="278"/>
      <c r="CN12" s="278"/>
      <c r="CO12" s="278"/>
      <c r="CP12" s="278"/>
      <c r="CQ12" s="278"/>
      <c r="CR12" s="278"/>
      <c r="CS12" s="278"/>
      <c r="CT12" s="278"/>
      <c r="CU12" s="278"/>
    </row>
    <row r="13" spans="69:91" ht="15" customHeight="1">
      <c r="BQ13" s="5" t="s">
        <v>10</v>
      </c>
      <c r="BR13" s="168" t="s">
        <v>442</v>
      </c>
      <c r="BS13" s="168"/>
      <c r="BT13" s="168"/>
      <c r="BU13" s="4" t="s">
        <v>6</v>
      </c>
      <c r="BW13" s="168" t="s">
        <v>441</v>
      </c>
      <c r="BX13" s="168"/>
      <c r="BY13" s="168"/>
      <c r="BZ13" s="168"/>
      <c r="CA13" s="168"/>
      <c r="CB13" s="168"/>
      <c r="CC13" s="168"/>
      <c r="CD13" s="168"/>
      <c r="CE13" s="168"/>
      <c r="CF13" s="168"/>
      <c r="CG13" s="168"/>
      <c r="CH13" s="279">
        <v>20</v>
      </c>
      <c r="CI13" s="279"/>
      <c r="CJ13" s="280" t="s">
        <v>397</v>
      </c>
      <c r="CK13" s="280"/>
      <c r="CL13" s="280"/>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01" t="s">
        <v>397</v>
      </c>
      <c r="BP15" s="301"/>
      <c r="BQ15" s="301"/>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01" t="s">
        <v>397</v>
      </c>
      <c r="AK16" s="301"/>
      <c r="AL16" s="301"/>
      <c r="BD16" s="11" t="s">
        <v>288</v>
      </c>
      <c r="BE16" s="301" t="s">
        <v>419</v>
      </c>
      <c r="BF16" s="301"/>
      <c r="BG16" s="301"/>
      <c r="BH16" s="8" t="s">
        <v>18</v>
      </c>
      <c r="BK16" s="301" t="s">
        <v>434</v>
      </c>
      <c r="BL16" s="301"/>
      <c r="BM16" s="301"/>
      <c r="BN16" s="8" t="s">
        <v>342</v>
      </c>
      <c r="BT16" s="10"/>
      <c r="BU16" s="10"/>
      <c r="BV16" s="10"/>
      <c r="BW16" s="10"/>
      <c r="BX16" s="10"/>
      <c r="BY16" s="10"/>
      <c r="BZ16" s="10"/>
      <c r="CA16" s="10"/>
      <c r="CB16" s="10"/>
      <c r="CC16" s="10"/>
      <c r="CD16" s="10"/>
      <c r="CE16" s="10"/>
      <c r="CF16" s="10"/>
      <c r="CG16" s="10"/>
      <c r="CH16" s="281" t="s">
        <v>1</v>
      </c>
      <c r="CI16" s="282"/>
      <c r="CJ16" s="282"/>
      <c r="CK16" s="282"/>
      <c r="CL16" s="282"/>
      <c r="CM16" s="282"/>
      <c r="CN16" s="282"/>
      <c r="CO16" s="282"/>
      <c r="CP16" s="282"/>
      <c r="CQ16" s="282"/>
      <c r="CR16" s="282"/>
      <c r="CS16" s="282"/>
      <c r="CT16" s="282"/>
      <c r="CU16" s="283"/>
    </row>
    <row r="17" spans="86:99" ht="9.75" customHeight="1" thickBot="1">
      <c r="CH17" s="284"/>
      <c r="CI17" s="285"/>
      <c r="CJ17" s="285"/>
      <c r="CK17" s="285"/>
      <c r="CL17" s="285"/>
      <c r="CM17" s="285"/>
      <c r="CN17" s="285"/>
      <c r="CO17" s="285"/>
      <c r="CP17" s="285"/>
      <c r="CQ17" s="285"/>
      <c r="CR17" s="285"/>
      <c r="CS17" s="285"/>
      <c r="CT17" s="285"/>
      <c r="CU17" s="286"/>
    </row>
    <row r="18" spans="39:99" ht="15" customHeight="1">
      <c r="AM18" s="5" t="s">
        <v>5</v>
      </c>
      <c r="AN18" s="168" t="s">
        <v>442</v>
      </c>
      <c r="AO18" s="168"/>
      <c r="AP18" s="168"/>
      <c r="AQ18" s="4" t="s">
        <v>6</v>
      </c>
      <c r="AS18" s="168" t="s">
        <v>441</v>
      </c>
      <c r="AT18" s="168"/>
      <c r="AU18" s="168"/>
      <c r="AV18" s="168"/>
      <c r="AW18" s="168"/>
      <c r="AX18" s="168"/>
      <c r="AY18" s="168"/>
      <c r="AZ18" s="168"/>
      <c r="BA18" s="168"/>
      <c r="BB18" s="168"/>
      <c r="BC18" s="168"/>
      <c r="BD18" s="279">
        <v>20</v>
      </c>
      <c r="BE18" s="279"/>
      <c r="BF18" s="280" t="s">
        <v>397</v>
      </c>
      <c r="BG18" s="280"/>
      <c r="BH18" s="280"/>
      <c r="BI18" s="4" t="s">
        <v>7</v>
      </c>
      <c r="CF18" s="5" t="s">
        <v>4</v>
      </c>
      <c r="CH18" s="303" t="s">
        <v>443</v>
      </c>
      <c r="CI18" s="304"/>
      <c r="CJ18" s="304"/>
      <c r="CK18" s="304"/>
      <c r="CL18" s="304"/>
      <c r="CM18" s="304"/>
      <c r="CN18" s="304"/>
      <c r="CO18" s="304"/>
      <c r="CP18" s="304"/>
      <c r="CQ18" s="304"/>
      <c r="CR18" s="304"/>
      <c r="CS18" s="304"/>
      <c r="CT18" s="304"/>
      <c r="CU18" s="305"/>
    </row>
    <row r="19" spans="1:99" ht="15" customHeight="1">
      <c r="A19" s="4" t="s">
        <v>20</v>
      </c>
      <c r="CF19" s="5" t="s">
        <v>3</v>
      </c>
      <c r="CH19" s="213"/>
      <c r="CI19" s="162"/>
      <c r="CJ19" s="162"/>
      <c r="CK19" s="162"/>
      <c r="CL19" s="162"/>
      <c r="CM19" s="162"/>
      <c r="CN19" s="162"/>
      <c r="CO19" s="162"/>
      <c r="CP19" s="162"/>
      <c r="CQ19" s="162"/>
      <c r="CR19" s="162"/>
      <c r="CS19" s="162"/>
      <c r="CT19" s="162"/>
      <c r="CU19" s="287"/>
    </row>
    <row r="20" spans="1:99" ht="27" customHeight="1">
      <c r="A20" s="4" t="s">
        <v>21</v>
      </c>
      <c r="U20" s="135" t="s">
        <v>299</v>
      </c>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CF20" s="5" t="s">
        <v>22</v>
      </c>
      <c r="CH20" s="213" t="s">
        <v>300</v>
      </c>
      <c r="CI20" s="162"/>
      <c r="CJ20" s="162"/>
      <c r="CK20" s="162"/>
      <c r="CL20" s="162"/>
      <c r="CM20" s="162"/>
      <c r="CN20" s="162"/>
      <c r="CO20" s="162"/>
      <c r="CP20" s="162"/>
      <c r="CQ20" s="162"/>
      <c r="CR20" s="162"/>
      <c r="CS20" s="162"/>
      <c r="CT20" s="162"/>
      <c r="CU20" s="287"/>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213"/>
      <c r="CI21" s="162"/>
      <c r="CJ21" s="162"/>
      <c r="CK21" s="162"/>
      <c r="CL21" s="162"/>
      <c r="CM21" s="162"/>
      <c r="CN21" s="162"/>
      <c r="CO21" s="162"/>
      <c r="CP21" s="162"/>
      <c r="CQ21" s="162"/>
      <c r="CR21" s="162"/>
      <c r="CS21" s="162"/>
      <c r="CT21" s="162"/>
      <c r="CU21" s="287"/>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213" t="s">
        <v>393</v>
      </c>
      <c r="CI22" s="162"/>
      <c r="CJ22" s="162"/>
      <c r="CK22" s="162"/>
      <c r="CL22" s="162"/>
      <c r="CM22" s="162"/>
      <c r="CN22" s="162"/>
      <c r="CO22" s="162"/>
      <c r="CP22" s="162"/>
      <c r="CQ22" s="162"/>
      <c r="CR22" s="162"/>
      <c r="CS22" s="162"/>
      <c r="CT22" s="162"/>
      <c r="CU22" s="287"/>
    </row>
    <row r="23" spans="1:99" ht="24.75" customHeight="1">
      <c r="A23" s="4" t="s">
        <v>25</v>
      </c>
      <c r="I23" s="135" t="s">
        <v>414</v>
      </c>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CF23" s="5" t="s">
        <v>24</v>
      </c>
      <c r="CH23" s="213" t="s">
        <v>331</v>
      </c>
      <c r="CI23" s="162"/>
      <c r="CJ23" s="162"/>
      <c r="CK23" s="162"/>
      <c r="CL23" s="162"/>
      <c r="CM23" s="162"/>
      <c r="CN23" s="162"/>
      <c r="CO23" s="162"/>
      <c r="CP23" s="162"/>
      <c r="CQ23" s="162"/>
      <c r="CR23" s="162"/>
      <c r="CS23" s="162"/>
      <c r="CT23" s="162"/>
      <c r="CU23" s="287"/>
    </row>
    <row r="24" spans="1:99" ht="15" customHeight="1" thickBot="1">
      <c r="A24" s="4" t="s">
        <v>8</v>
      </c>
      <c r="CF24" s="5" t="s">
        <v>14</v>
      </c>
      <c r="CH24" s="306" t="s">
        <v>2</v>
      </c>
      <c r="CI24" s="307"/>
      <c r="CJ24" s="307"/>
      <c r="CK24" s="307"/>
      <c r="CL24" s="307"/>
      <c r="CM24" s="307"/>
      <c r="CN24" s="307"/>
      <c r="CO24" s="307"/>
      <c r="CP24" s="307"/>
      <c r="CQ24" s="307"/>
      <c r="CR24" s="307"/>
      <c r="CS24" s="307"/>
      <c r="CT24" s="307"/>
      <c r="CU24" s="308"/>
    </row>
    <row r="26" spans="1:99" ht="12.75">
      <c r="A26" s="302" t="s">
        <v>26</v>
      </c>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c r="BW26" s="302"/>
      <c r="BX26" s="302"/>
      <c r="BY26" s="302"/>
      <c r="BZ26" s="302"/>
      <c r="CA26" s="302"/>
      <c r="CB26" s="302"/>
      <c r="CC26" s="302"/>
      <c r="CD26" s="302"/>
      <c r="CE26" s="302"/>
      <c r="CF26" s="302"/>
      <c r="CG26" s="302"/>
      <c r="CH26" s="302"/>
      <c r="CI26" s="302"/>
      <c r="CJ26" s="302"/>
      <c r="CK26" s="302"/>
      <c r="CL26" s="302"/>
      <c r="CM26" s="302"/>
      <c r="CN26" s="302"/>
      <c r="CO26" s="302"/>
      <c r="CP26" s="302"/>
      <c r="CQ26" s="302"/>
      <c r="CR26" s="302"/>
      <c r="CS26" s="302"/>
      <c r="CT26" s="302"/>
      <c r="CU26" s="302"/>
    </row>
    <row r="28" spans="1:109" s="3" customFormat="1" ht="12" customHeight="1">
      <c r="A28" s="299" t="s">
        <v>45</v>
      </c>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300"/>
      <c r="AV28" s="298" t="s">
        <v>9</v>
      </c>
      <c r="AW28" s="299"/>
      <c r="AX28" s="299"/>
      <c r="AY28" s="300"/>
      <c r="AZ28" s="298" t="s">
        <v>30</v>
      </c>
      <c r="BA28" s="299"/>
      <c r="BB28" s="299"/>
      <c r="BC28" s="299"/>
      <c r="BD28" s="299"/>
      <c r="BE28" s="300"/>
      <c r="BF28" s="298" t="s">
        <v>28</v>
      </c>
      <c r="BG28" s="299"/>
      <c r="BH28" s="299"/>
      <c r="BI28" s="299"/>
      <c r="BJ28" s="299"/>
      <c r="BK28" s="300"/>
      <c r="BL28" s="291" t="s">
        <v>34</v>
      </c>
      <c r="BM28" s="292"/>
      <c r="BN28" s="292"/>
      <c r="BO28" s="292"/>
      <c r="BP28" s="292"/>
      <c r="BQ28" s="292"/>
      <c r="BR28" s="292"/>
      <c r="BS28" s="292"/>
      <c r="BT28" s="292"/>
      <c r="BU28" s="292"/>
      <c r="BV28" s="292"/>
      <c r="BW28" s="292"/>
      <c r="BX28" s="292"/>
      <c r="BY28" s="292"/>
      <c r="BZ28" s="292"/>
      <c r="CA28" s="292"/>
      <c r="CB28" s="292"/>
      <c r="CC28" s="292"/>
      <c r="CD28" s="292"/>
      <c r="CE28" s="292"/>
      <c r="CF28" s="292"/>
      <c r="CG28" s="292"/>
      <c r="CH28" s="292"/>
      <c r="CI28" s="292"/>
      <c r="CJ28" s="292"/>
      <c r="CK28" s="292"/>
      <c r="CL28" s="292"/>
      <c r="CM28" s="292"/>
      <c r="CN28" s="292"/>
      <c r="CO28" s="292"/>
      <c r="CP28" s="292"/>
      <c r="CQ28" s="292"/>
      <c r="CR28" s="292"/>
      <c r="CS28" s="292"/>
      <c r="CT28" s="292"/>
      <c r="CU28" s="292"/>
      <c r="CW28" s="379">
        <v>2023</v>
      </c>
      <c r="CX28" s="379"/>
      <c r="CY28" s="379"/>
      <c r="CZ28" s="383">
        <v>2024</v>
      </c>
      <c r="DA28" s="383"/>
      <c r="DB28" s="383"/>
      <c r="DC28" s="387">
        <v>2025</v>
      </c>
      <c r="DD28" s="387"/>
      <c r="DE28" s="387"/>
    </row>
    <row r="29" spans="1:109" s="3" customFormat="1" ht="12" customHeight="1">
      <c r="A29" s="289"/>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90"/>
      <c r="AV29" s="288" t="s">
        <v>27</v>
      </c>
      <c r="AW29" s="289"/>
      <c r="AX29" s="289"/>
      <c r="AY29" s="290"/>
      <c r="AZ29" s="288" t="s">
        <v>31</v>
      </c>
      <c r="BA29" s="289"/>
      <c r="BB29" s="289"/>
      <c r="BC29" s="289"/>
      <c r="BD29" s="289"/>
      <c r="BE29" s="290"/>
      <c r="BF29" s="288" t="s">
        <v>29</v>
      </c>
      <c r="BG29" s="289"/>
      <c r="BH29" s="289"/>
      <c r="BI29" s="289"/>
      <c r="BJ29" s="289"/>
      <c r="BK29" s="290"/>
      <c r="BL29" s="288" t="s">
        <v>398</v>
      </c>
      <c r="BM29" s="289"/>
      <c r="BN29" s="289"/>
      <c r="BO29" s="289"/>
      <c r="BP29" s="289"/>
      <c r="BQ29" s="289"/>
      <c r="BR29" s="289"/>
      <c r="BS29" s="289"/>
      <c r="BT29" s="290"/>
      <c r="BU29" s="288" t="s">
        <v>420</v>
      </c>
      <c r="BV29" s="289"/>
      <c r="BW29" s="289"/>
      <c r="BX29" s="289"/>
      <c r="BY29" s="289"/>
      <c r="BZ29" s="289"/>
      <c r="CA29" s="289"/>
      <c r="CB29" s="289"/>
      <c r="CC29" s="290"/>
      <c r="CD29" s="288" t="s">
        <v>435</v>
      </c>
      <c r="CE29" s="289"/>
      <c r="CF29" s="289"/>
      <c r="CG29" s="289"/>
      <c r="CH29" s="289"/>
      <c r="CI29" s="289"/>
      <c r="CJ29" s="289"/>
      <c r="CK29" s="289"/>
      <c r="CL29" s="290"/>
      <c r="CM29" s="288" t="s">
        <v>43</v>
      </c>
      <c r="CN29" s="289"/>
      <c r="CO29" s="289"/>
      <c r="CP29" s="289"/>
      <c r="CQ29" s="289"/>
      <c r="CR29" s="289"/>
      <c r="CS29" s="289"/>
      <c r="CT29" s="289"/>
      <c r="CU29" s="289"/>
      <c r="CW29" s="379" t="s">
        <v>319</v>
      </c>
      <c r="CX29" s="379" t="s">
        <v>320</v>
      </c>
      <c r="CY29" s="379" t="s">
        <v>309</v>
      </c>
      <c r="CZ29" s="383" t="s">
        <v>319</v>
      </c>
      <c r="DA29" s="383" t="s">
        <v>320</v>
      </c>
      <c r="DB29" s="383" t="s">
        <v>309</v>
      </c>
      <c r="DC29" s="387" t="s">
        <v>319</v>
      </c>
      <c r="DD29" s="387" t="s">
        <v>320</v>
      </c>
      <c r="DE29" s="387" t="s">
        <v>309</v>
      </c>
    </row>
    <row r="30" spans="1:109" s="3" customFormat="1" ht="12" customHeight="1">
      <c r="A30" s="289"/>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90"/>
      <c r="AV30" s="288"/>
      <c r="AW30" s="289"/>
      <c r="AX30" s="289"/>
      <c r="AY30" s="290"/>
      <c r="AZ30" s="288" t="s">
        <v>32</v>
      </c>
      <c r="BA30" s="289"/>
      <c r="BB30" s="289"/>
      <c r="BC30" s="289"/>
      <c r="BD30" s="289"/>
      <c r="BE30" s="290"/>
      <c r="BF30" s="288" t="s">
        <v>344</v>
      </c>
      <c r="BG30" s="289"/>
      <c r="BH30" s="289"/>
      <c r="BI30" s="289"/>
      <c r="BJ30" s="289"/>
      <c r="BK30" s="290"/>
      <c r="BL30" s="288" t="s">
        <v>35</v>
      </c>
      <c r="BM30" s="289"/>
      <c r="BN30" s="289"/>
      <c r="BO30" s="289"/>
      <c r="BP30" s="289"/>
      <c r="BQ30" s="289"/>
      <c r="BR30" s="289"/>
      <c r="BS30" s="289"/>
      <c r="BT30" s="290"/>
      <c r="BU30" s="288" t="s">
        <v>39</v>
      </c>
      <c r="BV30" s="289"/>
      <c r="BW30" s="289"/>
      <c r="BX30" s="289"/>
      <c r="BY30" s="289"/>
      <c r="BZ30" s="289"/>
      <c r="CA30" s="289"/>
      <c r="CB30" s="289"/>
      <c r="CC30" s="290"/>
      <c r="CD30" s="288" t="s">
        <v>42</v>
      </c>
      <c r="CE30" s="289"/>
      <c r="CF30" s="289"/>
      <c r="CG30" s="289"/>
      <c r="CH30" s="289"/>
      <c r="CI30" s="289"/>
      <c r="CJ30" s="289"/>
      <c r="CK30" s="289"/>
      <c r="CL30" s="290"/>
      <c r="CM30" s="288" t="s">
        <v>44</v>
      </c>
      <c r="CN30" s="289"/>
      <c r="CO30" s="289"/>
      <c r="CP30" s="289"/>
      <c r="CQ30" s="289"/>
      <c r="CR30" s="289"/>
      <c r="CS30" s="289"/>
      <c r="CT30" s="289"/>
      <c r="CU30" s="289"/>
      <c r="CW30" s="379"/>
      <c r="CX30" s="379"/>
      <c r="CY30" s="379"/>
      <c r="CZ30" s="383"/>
      <c r="DA30" s="383"/>
      <c r="DB30" s="383"/>
      <c r="DC30" s="387"/>
      <c r="DD30" s="387"/>
      <c r="DE30" s="387"/>
    </row>
    <row r="31" spans="1:109" s="3" customFormat="1" ht="12" customHeight="1">
      <c r="A31" s="289"/>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c r="AS31" s="289"/>
      <c r="AT31" s="289"/>
      <c r="AU31" s="290"/>
      <c r="AV31" s="288"/>
      <c r="AW31" s="289"/>
      <c r="AX31" s="289"/>
      <c r="AY31" s="290"/>
      <c r="AZ31" s="288" t="s">
        <v>33</v>
      </c>
      <c r="BA31" s="289"/>
      <c r="BB31" s="289"/>
      <c r="BC31" s="289"/>
      <c r="BD31" s="289"/>
      <c r="BE31" s="290"/>
      <c r="BF31" s="288"/>
      <c r="BG31" s="289"/>
      <c r="BH31" s="289"/>
      <c r="BI31" s="289"/>
      <c r="BJ31" s="289"/>
      <c r="BK31" s="290"/>
      <c r="BL31" s="288" t="s">
        <v>36</v>
      </c>
      <c r="BM31" s="289"/>
      <c r="BN31" s="289"/>
      <c r="BO31" s="289"/>
      <c r="BP31" s="289"/>
      <c r="BQ31" s="289"/>
      <c r="BR31" s="289"/>
      <c r="BS31" s="289"/>
      <c r="BT31" s="290"/>
      <c r="BU31" s="288" t="s">
        <v>38</v>
      </c>
      <c r="BV31" s="289"/>
      <c r="BW31" s="289"/>
      <c r="BX31" s="289"/>
      <c r="BY31" s="289"/>
      <c r="BZ31" s="289"/>
      <c r="CA31" s="289"/>
      <c r="CB31" s="289"/>
      <c r="CC31" s="290"/>
      <c r="CD31" s="288" t="s">
        <v>38</v>
      </c>
      <c r="CE31" s="289"/>
      <c r="CF31" s="289"/>
      <c r="CG31" s="289"/>
      <c r="CH31" s="289"/>
      <c r="CI31" s="289"/>
      <c r="CJ31" s="289"/>
      <c r="CK31" s="289"/>
      <c r="CL31" s="290"/>
      <c r="CM31" s="288" t="s">
        <v>40</v>
      </c>
      <c r="CN31" s="289"/>
      <c r="CO31" s="289"/>
      <c r="CP31" s="289"/>
      <c r="CQ31" s="289"/>
      <c r="CR31" s="289"/>
      <c r="CS31" s="289"/>
      <c r="CT31" s="289"/>
      <c r="CU31" s="289"/>
      <c r="CW31" s="379"/>
      <c r="CX31" s="379"/>
      <c r="CY31" s="379"/>
      <c r="CZ31" s="383"/>
      <c r="DA31" s="383"/>
      <c r="DB31" s="383"/>
      <c r="DC31" s="387"/>
      <c r="DD31" s="387"/>
      <c r="DE31" s="387"/>
    </row>
    <row r="32" spans="1:109" s="3" customFormat="1" ht="12" customHeight="1">
      <c r="A32" s="289"/>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90"/>
      <c r="AV32" s="288"/>
      <c r="AW32" s="289"/>
      <c r="AX32" s="289"/>
      <c r="AY32" s="290"/>
      <c r="AZ32" s="288" t="s">
        <v>15</v>
      </c>
      <c r="BA32" s="289"/>
      <c r="BB32" s="289"/>
      <c r="BC32" s="289"/>
      <c r="BD32" s="289"/>
      <c r="BE32" s="290"/>
      <c r="BF32" s="288"/>
      <c r="BG32" s="289"/>
      <c r="BH32" s="289"/>
      <c r="BI32" s="289"/>
      <c r="BJ32" s="289"/>
      <c r="BK32" s="290"/>
      <c r="BL32" s="288" t="s">
        <v>37</v>
      </c>
      <c r="BM32" s="289"/>
      <c r="BN32" s="289"/>
      <c r="BO32" s="289"/>
      <c r="BP32" s="289"/>
      <c r="BQ32" s="289"/>
      <c r="BR32" s="289"/>
      <c r="BS32" s="289"/>
      <c r="BT32" s="290"/>
      <c r="BU32" s="288" t="s">
        <v>40</v>
      </c>
      <c r="BV32" s="289"/>
      <c r="BW32" s="289"/>
      <c r="BX32" s="289"/>
      <c r="BY32" s="289"/>
      <c r="BZ32" s="289"/>
      <c r="CA32" s="289"/>
      <c r="CB32" s="289"/>
      <c r="CC32" s="290"/>
      <c r="CD32" s="288" t="s">
        <v>40</v>
      </c>
      <c r="CE32" s="289"/>
      <c r="CF32" s="289"/>
      <c r="CG32" s="289"/>
      <c r="CH32" s="289"/>
      <c r="CI32" s="289"/>
      <c r="CJ32" s="289"/>
      <c r="CK32" s="289"/>
      <c r="CL32" s="290"/>
      <c r="CM32" s="288" t="s">
        <v>41</v>
      </c>
      <c r="CN32" s="289"/>
      <c r="CO32" s="289"/>
      <c r="CP32" s="289"/>
      <c r="CQ32" s="289"/>
      <c r="CR32" s="289"/>
      <c r="CS32" s="289"/>
      <c r="CT32" s="289"/>
      <c r="CU32" s="289"/>
      <c r="CW32" s="379"/>
      <c r="CX32" s="379"/>
      <c r="CY32" s="379"/>
      <c r="CZ32" s="383"/>
      <c r="DA32" s="383"/>
      <c r="DB32" s="383"/>
      <c r="DC32" s="387"/>
      <c r="DD32" s="387"/>
      <c r="DE32" s="387"/>
    </row>
    <row r="33" spans="1:109" s="3" customFormat="1" ht="12" customHeight="1">
      <c r="A33" s="289"/>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90"/>
      <c r="AV33" s="288"/>
      <c r="AW33" s="289"/>
      <c r="AX33" s="289"/>
      <c r="AY33" s="290"/>
      <c r="AZ33" s="288" t="s">
        <v>343</v>
      </c>
      <c r="BA33" s="289"/>
      <c r="BB33" s="289"/>
      <c r="BC33" s="289"/>
      <c r="BD33" s="289"/>
      <c r="BE33" s="290"/>
      <c r="BF33" s="288"/>
      <c r="BG33" s="289"/>
      <c r="BH33" s="289"/>
      <c r="BI33" s="289"/>
      <c r="BJ33" s="289"/>
      <c r="BK33" s="290"/>
      <c r="BL33" s="288" t="s">
        <v>38</v>
      </c>
      <c r="BM33" s="289"/>
      <c r="BN33" s="289"/>
      <c r="BO33" s="289"/>
      <c r="BP33" s="289"/>
      <c r="BQ33" s="289"/>
      <c r="BR33" s="289"/>
      <c r="BS33" s="289"/>
      <c r="BT33" s="290"/>
      <c r="BU33" s="288" t="s">
        <v>41</v>
      </c>
      <c r="BV33" s="289"/>
      <c r="BW33" s="289"/>
      <c r="BX33" s="289"/>
      <c r="BY33" s="289"/>
      <c r="BZ33" s="289"/>
      <c r="CA33" s="289"/>
      <c r="CB33" s="289"/>
      <c r="CC33" s="290"/>
      <c r="CD33" s="288" t="s">
        <v>41</v>
      </c>
      <c r="CE33" s="289"/>
      <c r="CF33" s="289"/>
      <c r="CG33" s="289"/>
      <c r="CH33" s="289"/>
      <c r="CI33" s="289"/>
      <c r="CJ33" s="289"/>
      <c r="CK33" s="289"/>
      <c r="CL33" s="290"/>
      <c r="CM33" s="288"/>
      <c r="CN33" s="289"/>
      <c r="CO33" s="289"/>
      <c r="CP33" s="289"/>
      <c r="CQ33" s="289"/>
      <c r="CR33" s="289"/>
      <c r="CS33" s="289"/>
      <c r="CT33" s="289"/>
      <c r="CU33" s="289"/>
      <c r="CW33" s="379"/>
      <c r="CX33" s="379"/>
      <c r="CY33" s="379"/>
      <c r="CZ33" s="383"/>
      <c r="DA33" s="383"/>
      <c r="DB33" s="383"/>
      <c r="DC33" s="387"/>
      <c r="DD33" s="387"/>
      <c r="DE33" s="387"/>
    </row>
    <row r="34" spans="1:99" s="3" customFormat="1" ht="12" customHeight="1" thickBot="1">
      <c r="A34" s="315">
        <v>1</v>
      </c>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294">
        <v>2</v>
      </c>
      <c r="AW34" s="294"/>
      <c r="AX34" s="294"/>
      <c r="AY34" s="294"/>
      <c r="AZ34" s="294">
        <v>3</v>
      </c>
      <c r="BA34" s="294"/>
      <c r="BB34" s="294"/>
      <c r="BC34" s="294"/>
      <c r="BD34" s="294"/>
      <c r="BE34" s="294"/>
      <c r="BF34" s="294">
        <v>4</v>
      </c>
      <c r="BG34" s="294"/>
      <c r="BH34" s="294"/>
      <c r="BI34" s="294"/>
      <c r="BJ34" s="294"/>
      <c r="BK34" s="294"/>
      <c r="BL34" s="294">
        <v>5</v>
      </c>
      <c r="BM34" s="294"/>
      <c r="BN34" s="294"/>
      <c r="BO34" s="294"/>
      <c r="BP34" s="294"/>
      <c r="BQ34" s="294"/>
      <c r="BR34" s="294"/>
      <c r="BS34" s="294"/>
      <c r="BT34" s="294"/>
      <c r="BU34" s="294">
        <v>6</v>
      </c>
      <c r="BV34" s="294"/>
      <c r="BW34" s="294"/>
      <c r="BX34" s="294"/>
      <c r="BY34" s="294"/>
      <c r="BZ34" s="294"/>
      <c r="CA34" s="294"/>
      <c r="CB34" s="294"/>
      <c r="CC34" s="294"/>
      <c r="CD34" s="294">
        <v>7</v>
      </c>
      <c r="CE34" s="294"/>
      <c r="CF34" s="294"/>
      <c r="CG34" s="294"/>
      <c r="CH34" s="294"/>
      <c r="CI34" s="294"/>
      <c r="CJ34" s="294"/>
      <c r="CK34" s="294"/>
      <c r="CL34" s="294"/>
      <c r="CM34" s="294">
        <v>8</v>
      </c>
      <c r="CN34" s="294"/>
      <c r="CO34" s="294"/>
      <c r="CP34" s="294"/>
      <c r="CQ34" s="294"/>
      <c r="CR34" s="294"/>
      <c r="CS34" s="294"/>
      <c r="CT34" s="294"/>
      <c r="CU34" s="295"/>
    </row>
    <row r="35" spans="1:109" ht="13.5" customHeight="1">
      <c r="A35" s="312" t="s">
        <v>345</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4" t="s">
        <v>52</v>
      </c>
      <c r="AW35" s="313"/>
      <c r="AX35" s="313"/>
      <c r="AY35" s="313"/>
      <c r="AZ35" s="313" t="s">
        <v>57</v>
      </c>
      <c r="BA35" s="313"/>
      <c r="BB35" s="313"/>
      <c r="BC35" s="313"/>
      <c r="BD35" s="313"/>
      <c r="BE35" s="313"/>
      <c r="BF35" s="313" t="s">
        <v>57</v>
      </c>
      <c r="BG35" s="313"/>
      <c r="BH35" s="313"/>
      <c r="BI35" s="313"/>
      <c r="BJ35" s="313"/>
      <c r="BK35" s="313"/>
      <c r="BL35" s="170">
        <f>CW35+CX35+CY35</f>
        <v>1634056.44</v>
      </c>
      <c r="BM35" s="171"/>
      <c r="BN35" s="171"/>
      <c r="BO35" s="171"/>
      <c r="BP35" s="171"/>
      <c r="BQ35" s="171"/>
      <c r="BR35" s="171"/>
      <c r="BS35" s="171"/>
      <c r="BT35" s="172"/>
      <c r="BU35" s="293"/>
      <c r="BV35" s="293"/>
      <c r="BW35" s="293"/>
      <c r="BX35" s="293"/>
      <c r="BY35" s="293"/>
      <c r="BZ35" s="293"/>
      <c r="CA35" s="293"/>
      <c r="CB35" s="293"/>
      <c r="CC35" s="293"/>
      <c r="CD35" s="293"/>
      <c r="CE35" s="293"/>
      <c r="CF35" s="293"/>
      <c r="CG35" s="293"/>
      <c r="CH35" s="293"/>
      <c r="CI35" s="293"/>
      <c r="CJ35" s="293"/>
      <c r="CK35" s="293"/>
      <c r="CL35" s="293"/>
      <c r="CM35" s="296"/>
      <c r="CN35" s="296"/>
      <c r="CO35" s="296"/>
      <c r="CP35" s="296"/>
      <c r="CQ35" s="296"/>
      <c r="CR35" s="296"/>
      <c r="CS35" s="296"/>
      <c r="CT35" s="296"/>
      <c r="CU35" s="297"/>
      <c r="CW35" s="34">
        <v>183042.68</v>
      </c>
      <c r="CX35" s="100">
        <v>532717.43</v>
      </c>
      <c r="CY35" s="100">
        <v>918296.33</v>
      </c>
      <c r="CZ35" s="36"/>
      <c r="DA35" s="36"/>
      <c r="DB35" s="36"/>
      <c r="DC35" s="38"/>
      <c r="DD35" s="38"/>
      <c r="DE35" s="38"/>
    </row>
    <row r="36" spans="1:109" ht="13.5" customHeight="1">
      <c r="A36" s="309" t="s">
        <v>346</v>
      </c>
      <c r="B36" s="310"/>
      <c r="C36" s="310"/>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1"/>
      <c r="AV36" s="213" t="s">
        <v>53</v>
      </c>
      <c r="AW36" s="162"/>
      <c r="AX36" s="162"/>
      <c r="AY36" s="162"/>
      <c r="AZ36" s="162" t="s">
        <v>57</v>
      </c>
      <c r="BA36" s="162"/>
      <c r="BB36" s="162"/>
      <c r="BC36" s="162"/>
      <c r="BD36" s="162"/>
      <c r="BE36" s="162"/>
      <c r="BF36" s="162" t="s">
        <v>57</v>
      </c>
      <c r="BG36" s="162"/>
      <c r="BH36" s="162"/>
      <c r="BI36" s="162"/>
      <c r="BJ36" s="162"/>
      <c r="BK36" s="162"/>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260"/>
      <c r="CN36" s="260"/>
      <c r="CO36" s="260"/>
      <c r="CP36" s="260"/>
      <c r="CQ36" s="260"/>
      <c r="CR36" s="260"/>
      <c r="CS36" s="260"/>
      <c r="CT36" s="260"/>
      <c r="CU36" s="261"/>
      <c r="CW36" s="34"/>
      <c r="CX36" s="34"/>
      <c r="CY36" s="34"/>
      <c r="CZ36" s="36"/>
      <c r="DA36" s="36"/>
      <c r="DB36" s="36"/>
      <c r="DC36" s="38"/>
      <c r="DD36" s="38"/>
      <c r="DE36" s="38"/>
    </row>
    <row r="37" spans="1:109" ht="13.5" customHeight="1">
      <c r="A37" s="274" t="s">
        <v>49</v>
      </c>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5" t="s">
        <v>54</v>
      </c>
      <c r="AW37" s="276"/>
      <c r="AX37" s="276"/>
      <c r="AY37" s="276"/>
      <c r="AZ37" s="276"/>
      <c r="BA37" s="276"/>
      <c r="BB37" s="276"/>
      <c r="BC37" s="276"/>
      <c r="BD37" s="276"/>
      <c r="BE37" s="276"/>
      <c r="BF37" s="276"/>
      <c r="BG37" s="276"/>
      <c r="BH37" s="276"/>
      <c r="BI37" s="276"/>
      <c r="BJ37" s="276"/>
      <c r="BK37" s="276"/>
      <c r="BL37" s="277">
        <f>BL38+BL54+BL62+BL67+BL71+BL42+BL57</f>
        <v>59643840.68</v>
      </c>
      <c r="BM37" s="277"/>
      <c r="BN37" s="277"/>
      <c r="BO37" s="277"/>
      <c r="BP37" s="277"/>
      <c r="BQ37" s="277"/>
      <c r="BR37" s="277"/>
      <c r="BS37" s="277"/>
      <c r="BT37" s="277"/>
      <c r="BU37" s="277">
        <f>BU38+BU54+BU62+BU67+BU71+BU42+BU57</f>
        <v>74605483.35</v>
      </c>
      <c r="BV37" s="277"/>
      <c r="BW37" s="277"/>
      <c r="BX37" s="277"/>
      <c r="BY37" s="277"/>
      <c r="BZ37" s="277"/>
      <c r="CA37" s="277"/>
      <c r="CB37" s="277"/>
      <c r="CC37" s="277"/>
      <c r="CD37" s="277">
        <f>CD38+CD54+CD62+CD67+CD71+CD42+CD57</f>
        <v>57689383.35</v>
      </c>
      <c r="CE37" s="277"/>
      <c r="CF37" s="277"/>
      <c r="CG37" s="277"/>
      <c r="CH37" s="277"/>
      <c r="CI37" s="277"/>
      <c r="CJ37" s="277"/>
      <c r="CK37" s="277"/>
      <c r="CL37" s="277"/>
      <c r="CM37" s="277">
        <f>CM38+CM54+CM62+CM67+CM71+CM42+CM57</f>
        <v>0</v>
      </c>
      <c r="CN37" s="277"/>
      <c r="CO37" s="277"/>
      <c r="CP37" s="277"/>
      <c r="CQ37" s="277"/>
      <c r="CR37" s="277"/>
      <c r="CS37" s="277"/>
      <c r="CT37" s="277"/>
      <c r="CU37" s="277"/>
      <c r="CW37" s="35">
        <f>CW38+CW42+CW54+CW57+CW62+CW67+CW71</f>
        <v>39080032.8</v>
      </c>
      <c r="CX37" s="47">
        <f>CX38+CX42+CX54+CX57+CX67+CX71</f>
        <v>16563807.88</v>
      </c>
      <c r="CY37" s="35">
        <f>CY38+CY42+CY54+CY57+CY62+CY67+CY71</f>
        <v>4000000</v>
      </c>
      <c r="CZ37" s="37">
        <f aca="true" t="shared" si="0" ref="CZ37:DE37">CZ38+CZ42+CZ54+CZ57+CZ62+CZ67+CZ71</f>
        <v>43264444</v>
      </c>
      <c r="DA37" s="37">
        <f t="shared" si="0"/>
        <v>31341039.35</v>
      </c>
      <c r="DB37" s="37">
        <f t="shared" si="0"/>
        <v>0</v>
      </c>
      <c r="DC37" s="39">
        <f t="shared" si="0"/>
        <v>43264444</v>
      </c>
      <c r="DD37" s="39">
        <f t="shared" si="0"/>
        <v>14424939.35</v>
      </c>
      <c r="DE37" s="39">
        <f t="shared" si="0"/>
        <v>0</v>
      </c>
    </row>
    <row r="38" spans="1:109" ht="12.75">
      <c r="A38" s="246" t="s">
        <v>50</v>
      </c>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319"/>
      <c r="AV38" s="320" t="s">
        <v>55</v>
      </c>
      <c r="AW38" s="233"/>
      <c r="AX38" s="233"/>
      <c r="AY38" s="234"/>
      <c r="AZ38" s="232" t="s">
        <v>56</v>
      </c>
      <c r="BA38" s="233"/>
      <c r="BB38" s="233"/>
      <c r="BC38" s="233"/>
      <c r="BD38" s="233"/>
      <c r="BE38" s="234"/>
      <c r="BF38" s="232"/>
      <c r="BG38" s="233"/>
      <c r="BH38" s="233"/>
      <c r="BI38" s="233"/>
      <c r="BJ38" s="233"/>
      <c r="BK38" s="234"/>
      <c r="BL38" s="238">
        <f>BL41</f>
        <v>0</v>
      </c>
      <c r="BM38" s="239"/>
      <c r="BN38" s="239"/>
      <c r="BO38" s="239"/>
      <c r="BP38" s="239"/>
      <c r="BQ38" s="239"/>
      <c r="BR38" s="239"/>
      <c r="BS38" s="239"/>
      <c r="BT38" s="240"/>
      <c r="BU38" s="238">
        <f>BU41</f>
        <v>0</v>
      </c>
      <c r="BV38" s="239"/>
      <c r="BW38" s="239"/>
      <c r="BX38" s="239"/>
      <c r="BY38" s="239"/>
      <c r="BZ38" s="239"/>
      <c r="CA38" s="239"/>
      <c r="CB38" s="239"/>
      <c r="CC38" s="240"/>
      <c r="CD38" s="238">
        <f>CD41</f>
        <v>0</v>
      </c>
      <c r="CE38" s="239"/>
      <c r="CF38" s="239"/>
      <c r="CG38" s="239"/>
      <c r="CH38" s="239"/>
      <c r="CI38" s="239"/>
      <c r="CJ38" s="239"/>
      <c r="CK38" s="239"/>
      <c r="CL38" s="240"/>
      <c r="CM38" s="238">
        <f>CM41</f>
        <v>0</v>
      </c>
      <c r="CN38" s="239"/>
      <c r="CO38" s="239"/>
      <c r="CP38" s="239"/>
      <c r="CQ38" s="239"/>
      <c r="CR38" s="239"/>
      <c r="CS38" s="239"/>
      <c r="CT38" s="239"/>
      <c r="CU38" s="240"/>
      <c r="CW38" s="380">
        <f aca="true" t="shared" si="1" ref="CW38:DE38">CW40+CW41</f>
        <v>0</v>
      </c>
      <c r="CX38" s="380">
        <f t="shared" si="1"/>
        <v>0</v>
      </c>
      <c r="CY38" s="380">
        <f t="shared" si="1"/>
        <v>0</v>
      </c>
      <c r="CZ38" s="384">
        <f t="shared" si="1"/>
        <v>0</v>
      </c>
      <c r="DA38" s="384">
        <f t="shared" si="1"/>
        <v>0</v>
      </c>
      <c r="DB38" s="384">
        <f t="shared" si="1"/>
        <v>0</v>
      </c>
      <c r="DC38" s="388">
        <f t="shared" si="1"/>
        <v>0</v>
      </c>
      <c r="DD38" s="388">
        <f t="shared" si="1"/>
        <v>0</v>
      </c>
      <c r="DE38" s="388">
        <f t="shared" si="1"/>
        <v>0</v>
      </c>
    </row>
    <row r="39" spans="1:109" ht="12.75">
      <c r="A39" s="244" t="s">
        <v>51</v>
      </c>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5"/>
      <c r="AV39" s="321"/>
      <c r="AW39" s="236"/>
      <c r="AX39" s="236"/>
      <c r="AY39" s="237"/>
      <c r="AZ39" s="235"/>
      <c r="BA39" s="236"/>
      <c r="BB39" s="236"/>
      <c r="BC39" s="236"/>
      <c r="BD39" s="236"/>
      <c r="BE39" s="237"/>
      <c r="BF39" s="235"/>
      <c r="BG39" s="236"/>
      <c r="BH39" s="236"/>
      <c r="BI39" s="236"/>
      <c r="BJ39" s="236"/>
      <c r="BK39" s="237"/>
      <c r="BL39" s="241"/>
      <c r="BM39" s="242"/>
      <c r="BN39" s="242"/>
      <c r="BO39" s="242"/>
      <c r="BP39" s="242"/>
      <c r="BQ39" s="242"/>
      <c r="BR39" s="242"/>
      <c r="BS39" s="242"/>
      <c r="BT39" s="243"/>
      <c r="BU39" s="241"/>
      <c r="BV39" s="242"/>
      <c r="BW39" s="242"/>
      <c r="BX39" s="242"/>
      <c r="BY39" s="242"/>
      <c r="BZ39" s="242"/>
      <c r="CA39" s="242"/>
      <c r="CB39" s="242"/>
      <c r="CC39" s="243"/>
      <c r="CD39" s="241"/>
      <c r="CE39" s="242"/>
      <c r="CF39" s="242"/>
      <c r="CG39" s="242"/>
      <c r="CH39" s="242"/>
      <c r="CI39" s="242"/>
      <c r="CJ39" s="242"/>
      <c r="CK39" s="242"/>
      <c r="CL39" s="243"/>
      <c r="CM39" s="241"/>
      <c r="CN39" s="242"/>
      <c r="CO39" s="242"/>
      <c r="CP39" s="242"/>
      <c r="CQ39" s="242"/>
      <c r="CR39" s="242"/>
      <c r="CS39" s="242"/>
      <c r="CT39" s="242"/>
      <c r="CU39" s="243"/>
      <c r="CW39" s="381"/>
      <c r="CX39" s="381"/>
      <c r="CY39" s="381"/>
      <c r="CZ39" s="385"/>
      <c r="DA39" s="385"/>
      <c r="DB39" s="385"/>
      <c r="DC39" s="389"/>
      <c r="DD39" s="389"/>
      <c r="DE39" s="389"/>
    </row>
    <row r="40" spans="1:109" ht="12.75">
      <c r="A40" s="215" t="s">
        <v>50</v>
      </c>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6"/>
      <c r="AV40" s="217"/>
      <c r="AW40" s="160"/>
      <c r="AX40" s="160"/>
      <c r="AY40" s="161"/>
      <c r="AZ40" s="159"/>
      <c r="BA40" s="160"/>
      <c r="BB40" s="160"/>
      <c r="BC40" s="160"/>
      <c r="BD40" s="160"/>
      <c r="BE40" s="161"/>
      <c r="BF40" s="159"/>
      <c r="BG40" s="160"/>
      <c r="BH40" s="160"/>
      <c r="BI40" s="160"/>
      <c r="BJ40" s="160"/>
      <c r="BK40" s="161"/>
      <c r="BL40" s="170"/>
      <c r="BM40" s="171"/>
      <c r="BN40" s="171"/>
      <c r="BO40" s="171"/>
      <c r="BP40" s="171"/>
      <c r="BQ40" s="171"/>
      <c r="BR40" s="171"/>
      <c r="BS40" s="171"/>
      <c r="BT40" s="172"/>
      <c r="BU40" s="170"/>
      <c r="BV40" s="171"/>
      <c r="BW40" s="171"/>
      <c r="BX40" s="171"/>
      <c r="BY40" s="171"/>
      <c r="BZ40" s="171"/>
      <c r="CA40" s="171"/>
      <c r="CB40" s="171"/>
      <c r="CC40" s="172"/>
      <c r="CD40" s="170"/>
      <c r="CE40" s="171"/>
      <c r="CF40" s="171"/>
      <c r="CG40" s="171"/>
      <c r="CH40" s="171"/>
      <c r="CI40" s="171"/>
      <c r="CJ40" s="171"/>
      <c r="CK40" s="171"/>
      <c r="CL40" s="172"/>
      <c r="CM40" s="262"/>
      <c r="CN40" s="263"/>
      <c r="CO40" s="263"/>
      <c r="CP40" s="263"/>
      <c r="CQ40" s="263"/>
      <c r="CR40" s="263"/>
      <c r="CS40" s="263"/>
      <c r="CT40" s="263"/>
      <c r="CU40" s="264"/>
      <c r="CW40" s="34"/>
      <c r="CX40" s="34"/>
      <c r="CY40" s="34"/>
      <c r="CZ40" s="36"/>
      <c r="DA40" s="36"/>
      <c r="DB40" s="36"/>
      <c r="DC40" s="38"/>
      <c r="DD40" s="38"/>
      <c r="DE40" s="38"/>
    </row>
    <row r="41" spans="1:109" ht="12.75">
      <c r="A41" s="215" t="s">
        <v>303</v>
      </c>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6"/>
      <c r="AV41" s="217" t="s">
        <v>58</v>
      </c>
      <c r="AW41" s="160"/>
      <c r="AX41" s="160"/>
      <c r="AY41" s="161"/>
      <c r="AZ41" s="159" t="s">
        <v>56</v>
      </c>
      <c r="BA41" s="160"/>
      <c r="BB41" s="160"/>
      <c r="BC41" s="160"/>
      <c r="BD41" s="160"/>
      <c r="BE41" s="161"/>
      <c r="BF41" s="159"/>
      <c r="BG41" s="160"/>
      <c r="BH41" s="160"/>
      <c r="BI41" s="160"/>
      <c r="BJ41" s="160"/>
      <c r="BK41" s="161"/>
      <c r="BL41" s="170">
        <f>CW41+CX41+CY41</f>
        <v>0</v>
      </c>
      <c r="BM41" s="171"/>
      <c r="BN41" s="171"/>
      <c r="BO41" s="171"/>
      <c r="BP41" s="171"/>
      <c r="BQ41" s="171"/>
      <c r="BR41" s="171"/>
      <c r="BS41" s="171"/>
      <c r="BT41" s="172"/>
      <c r="BU41" s="170"/>
      <c r="BV41" s="171"/>
      <c r="BW41" s="171"/>
      <c r="BX41" s="171"/>
      <c r="BY41" s="171"/>
      <c r="BZ41" s="171"/>
      <c r="CA41" s="171"/>
      <c r="CB41" s="171"/>
      <c r="CC41" s="172"/>
      <c r="CD41" s="170"/>
      <c r="CE41" s="171"/>
      <c r="CF41" s="171"/>
      <c r="CG41" s="171"/>
      <c r="CH41" s="171"/>
      <c r="CI41" s="171"/>
      <c r="CJ41" s="171"/>
      <c r="CK41" s="171"/>
      <c r="CL41" s="172"/>
      <c r="CM41" s="262"/>
      <c r="CN41" s="263"/>
      <c r="CO41" s="263"/>
      <c r="CP41" s="263"/>
      <c r="CQ41" s="263"/>
      <c r="CR41" s="263"/>
      <c r="CS41" s="263"/>
      <c r="CT41" s="263"/>
      <c r="CU41" s="264"/>
      <c r="CW41" s="34"/>
      <c r="CX41" s="34"/>
      <c r="CY41" s="34"/>
      <c r="CZ41" s="36"/>
      <c r="DA41" s="36"/>
      <c r="DB41" s="36"/>
      <c r="DC41" s="38"/>
      <c r="DD41" s="38"/>
      <c r="DE41" s="38"/>
    </row>
    <row r="42" spans="1:109" ht="12.75">
      <c r="A42" s="318" t="s">
        <v>60</v>
      </c>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20" t="s">
        <v>289</v>
      </c>
      <c r="AW42" s="233"/>
      <c r="AX42" s="233"/>
      <c r="AY42" s="234"/>
      <c r="AZ42" s="232" t="s">
        <v>59</v>
      </c>
      <c r="BA42" s="233"/>
      <c r="BB42" s="233"/>
      <c r="BC42" s="233"/>
      <c r="BD42" s="233"/>
      <c r="BE42" s="234"/>
      <c r="BF42" s="232"/>
      <c r="BG42" s="233"/>
      <c r="BH42" s="233"/>
      <c r="BI42" s="233"/>
      <c r="BJ42" s="233"/>
      <c r="BK42" s="234"/>
      <c r="BL42" s="238">
        <f>BL43+BL47+BL50+BL51+BL53+BL52</f>
        <v>42032744</v>
      </c>
      <c r="BM42" s="239"/>
      <c r="BN42" s="239"/>
      <c r="BO42" s="239"/>
      <c r="BP42" s="239"/>
      <c r="BQ42" s="239"/>
      <c r="BR42" s="239"/>
      <c r="BS42" s="239"/>
      <c r="BT42" s="240"/>
      <c r="BU42" s="238">
        <f>BU43+BU47+BU50+BU51+BU53</f>
        <v>43264444</v>
      </c>
      <c r="BV42" s="239"/>
      <c r="BW42" s="239"/>
      <c r="BX42" s="239"/>
      <c r="BY42" s="239"/>
      <c r="BZ42" s="239"/>
      <c r="CA42" s="239"/>
      <c r="CB42" s="239"/>
      <c r="CC42" s="240"/>
      <c r="CD42" s="238">
        <f>CD43+CD47+CD50+CD51+CD53</f>
        <v>43264444</v>
      </c>
      <c r="CE42" s="239"/>
      <c r="CF42" s="239"/>
      <c r="CG42" s="239"/>
      <c r="CH42" s="239"/>
      <c r="CI42" s="239"/>
      <c r="CJ42" s="239"/>
      <c r="CK42" s="239"/>
      <c r="CL42" s="240"/>
      <c r="CM42" s="238">
        <f>CM43+CM47+CM50+CM51+CM53</f>
        <v>0</v>
      </c>
      <c r="CN42" s="239"/>
      <c r="CO42" s="239"/>
      <c r="CP42" s="239"/>
      <c r="CQ42" s="239"/>
      <c r="CR42" s="239"/>
      <c r="CS42" s="239"/>
      <c r="CT42" s="239"/>
      <c r="CU42" s="240"/>
      <c r="CW42" s="34">
        <f aca="true" t="shared" si="2" ref="CW42:DE42">CW43+CW47+CW50+CW51+CW53</f>
        <v>39032744</v>
      </c>
      <c r="CX42" s="34">
        <f>CX43+CX47+CX50+CX51+CX53+CX62</f>
        <v>0</v>
      </c>
      <c r="CY42" s="34">
        <f>CY43+CY47+CY50+CY51+CY53+CY52</f>
        <v>3000000</v>
      </c>
      <c r="CZ42" s="36">
        <f t="shared" si="2"/>
        <v>43264444</v>
      </c>
      <c r="DA42" s="36">
        <f t="shared" si="2"/>
        <v>0</v>
      </c>
      <c r="DB42" s="36">
        <f t="shared" si="2"/>
        <v>0</v>
      </c>
      <c r="DC42" s="38">
        <f t="shared" si="2"/>
        <v>43264444</v>
      </c>
      <c r="DD42" s="38">
        <f t="shared" si="2"/>
        <v>0</v>
      </c>
      <c r="DE42" s="38">
        <f t="shared" si="2"/>
        <v>0</v>
      </c>
    </row>
    <row r="43" spans="1:109" ht="12.75">
      <c r="A43" s="229" t="s">
        <v>50</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17" t="s">
        <v>61</v>
      </c>
      <c r="AW43" s="160"/>
      <c r="AX43" s="160"/>
      <c r="AY43" s="161"/>
      <c r="AZ43" s="159" t="s">
        <v>59</v>
      </c>
      <c r="BA43" s="160"/>
      <c r="BB43" s="160"/>
      <c r="BC43" s="160"/>
      <c r="BD43" s="160"/>
      <c r="BE43" s="161"/>
      <c r="BF43" s="159"/>
      <c r="BG43" s="160"/>
      <c r="BH43" s="160"/>
      <c r="BI43" s="160"/>
      <c r="BJ43" s="160"/>
      <c r="BK43" s="161"/>
      <c r="BL43" s="170">
        <f>CW43+CX43+CY43</f>
        <v>0</v>
      </c>
      <c r="BM43" s="171"/>
      <c r="BN43" s="171"/>
      <c r="BO43" s="171"/>
      <c r="BP43" s="171"/>
      <c r="BQ43" s="171"/>
      <c r="BR43" s="171"/>
      <c r="BS43" s="171"/>
      <c r="BT43" s="172"/>
      <c r="BU43" s="170">
        <f>CZ43+DA43+DB43</f>
        <v>0</v>
      </c>
      <c r="BV43" s="171"/>
      <c r="BW43" s="171"/>
      <c r="BX43" s="171"/>
      <c r="BY43" s="171"/>
      <c r="BZ43" s="171"/>
      <c r="CA43" s="171"/>
      <c r="CB43" s="171"/>
      <c r="CC43" s="172"/>
      <c r="CD43" s="170">
        <f>DC43+DD43+DE43</f>
        <v>0</v>
      </c>
      <c r="CE43" s="171"/>
      <c r="CF43" s="171"/>
      <c r="CG43" s="171"/>
      <c r="CH43" s="171"/>
      <c r="CI43" s="171"/>
      <c r="CJ43" s="171"/>
      <c r="CK43" s="171"/>
      <c r="CL43" s="172"/>
      <c r="CM43" s="262"/>
      <c r="CN43" s="263"/>
      <c r="CO43" s="263"/>
      <c r="CP43" s="263"/>
      <c r="CQ43" s="263"/>
      <c r="CR43" s="263"/>
      <c r="CS43" s="263"/>
      <c r="CT43" s="263"/>
      <c r="CU43" s="264"/>
      <c r="CW43" s="136"/>
      <c r="CX43" s="136"/>
      <c r="CY43" s="136"/>
      <c r="CZ43" s="176"/>
      <c r="DA43" s="176"/>
      <c r="DB43" s="176"/>
      <c r="DC43" s="207"/>
      <c r="DD43" s="207"/>
      <c r="DE43" s="207"/>
    </row>
    <row r="44" spans="1:109" ht="12.75">
      <c r="A44" s="230" t="s">
        <v>185</v>
      </c>
      <c r="B44" s="230"/>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317"/>
      <c r="AW44" s="201"/>
      <c r="AX44" s="201"/>
      <c r="AY44" s="202"/>
      <c r="AZ44" s="200"/>
      <c r="BA44" s="201"/>
      <c r="BB44" s="201"/>
      <c r="BC44" s="201"/>
      <c r="BD44" s="201"/>
      <c r="BE44" s="202"/>
      <c r="BF44" s="200"/>
      <c r="BG44" s="201"/>
      <c r="BH44" s="201"/>
      <c r="BI44" s="201"/>
      <c r="BJ44" s="201"/>
      <c r="BK44" s="202"/>
      <c r="BL44" s="203">
        <f>CW44+CX44+CY44</f>
        <v>0</v>
      </c>
      <c r="BM44" s="204"/>
      <c r="BN44" s="204"/>
      <c r="BO44" s="204"/>
      <c r="BP44" s="204"/>
      <c r="BQ44" s="204"/>
      <c r="BR44" s="204"/>
      <c r="BS44" s="204"/>
      <c r="BT44" s="205"/>
      <c r="BU44" s="203"/>
      <c r="BV44" s="204"/>
      <c r="BW44" s="204"/>
      <c r="BX44" s="204"/>
      <c r="BY44" s="204"/>
      <c r="BZ44" s="204"/>
      <c r="CA44" s="204"/>
      <c r="CB44" s="204"/>
      <c r="CC44" s="205"/>
      <c r="CD44" s="203"/>
      <c r="CE44" s="204"/>
      <c r="CF44" s="204"/>
      <c r="CG44" s="204"/>
      <c r="CH44" s="204"/>
      <c r="CI44" s="204"/>
      <c r="CJ44" s="204"/>
      <c r="CK44" s="204"/>
      <c r="CL44" s="205"/>
      <c r="CM44" s="265"/>
      <c r="CN44" s="266"/>
      <c r="CO44" s="266"/>
      <c r="CP44" s="266"/>
      <c r="CQ44" s="266"/>
      <c r="CR44" s="266"/>
      <c r="CS44" s="266"/>
      <c r="CT44" s="266"/>
      <c r="CU44" s="267"/>
      <c r="CW44" s="136"/>
      <c r="CX44" s="136"/>
      <c r="CY44" s="136"/>
      <c r="CZ44" s="176"/>
      <c r="DA44" s="176"/>
      <c r="DB44" s="176"/>
      <c r="DC44" s="207"/>
      <c r="DD44" s="207"/>
      <c r="DE44" s="207"/>
    </row>
    <row r="45" spans="1:109" ht="12.75">
      <c r="A45" s="230" t="s">
        <v>187</v>
      </c>
      <c r="B45" s="230"/>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317"/>
      <c r="AW45" s="201"/>
      <c r="AX45" s="201"/>
      <c r="AY45" s="202"/>
      <c r="AZ45" s="200"/>
      <c r="BA45" s="201"/>
      <c r="BB45" s="201"/>
      <c r="BC45" s="201"/>
      <c r="BD45" s="201"/>
      <c r="BE45" s="202"/>
      <c r="BF45" s="200"/>
      <c r="BG45" s="201"/>
      <c r="BH45" s="201"/>
      <c r="BI45" s="201"/>
      <c r="BJ45" s="201"/>
      <c r="BK45" s="202"/>
      <c r="BL45" s="203">
        <f>CW45+CX45+CY45</f>
        <v>0</v>
      </c>
      <c r="BM45" s="204"/>
      <c r="BN45" s="204"/>
      <c r="BO45" s="204"/>
      <c r="BP45" s="204"/>
      <c r="BQ45" s="204"/>
      <c r="BR45" s="204"/>
      <c r="BS45" s="204"/>
      <c r="BT45" s="205"/>
      <c r="BU45" s="203"/>
      <c r="BV45" s="204"/>
      <c r="BW45" s="204"/>
      <c r="BX45" s="204"/>
      <c r="BY45" s="204"/>
      <c r="BZ45" s="204"/>
      <c r="CA45" s="204"/>
      <c r="CB45" s="204"/>
      <c r="CC45" s="205"/>
      <c r="CD45" s="203"/>
      <c r="CE45" s="204"/>
      <c r="CF45" s="204"/>
      <c r="CG45" s="204"/>
      <c r="CH45" s="204"/>
      <c r="CI45" s="204"/>
      <c r="CJ45" s="204"/>
      <c r="CK45" s="204"/>
      <c r="CL45" s="205"/>
      <c r="CM45" s="265"/>
      <c r="CN45" s="266"/>
      <c r="CO45" s="266"/>
      <c r="CP45" s="266"/>
      <c r="CQ45" s="266"/>
      <c r="CR45" s="266"/>
      <c r="CS45" s="266"/>
      <c r="CT45" s="266"/>
      <c r="CU45" s="267"/>
      <c r="CW45" s="136"/>
      <c r="CX45" s="136"/>
      <c r="CY45" s="136"/>
      <c r="CZ45" s="176"/>
      <c r="DA45" s="176"/>
      <c r="DB45" s="176"/>
      <c r="DC45" s="207"/>
      <c r="DD45" s="207"/>
      <c r="DE45" s="207"/>
    </row>
    <row r="46" spans="1:109" ht="12.75">
      <c r="A46" s="215" t="s">
        <v>186</v>
      </c>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25"/>
      <c r="AW46" s="168"/>
      <c r="AX46" s="168"/>
      <c r="AY46" s="169"/>
      <c r="AZ46" s="167"/>
      <c r="BA46" s="168"/>
      <c r="BB46" s="168"/>
      <c r="BC46" s="168"/>
      <c r="BD46" s="168"/>
      <c r="BE46" s="169"/>
      <c r="BF46" s="167"/>
      <c r="BG46" s="168"/>
      <c r="BH46" s="168"/>
      <c r="BI46" s="168"/>
      <c r="BJ46" s="168"/>
      <c r="BK46" s="169"/>
      <c r="BL46" s="173">
        <f>CW46+CX46+CY46</f>
        <v>0</v>
      </c>
      <c r="BM46" s="174"/>
      <c r="BN46" s="174"/>
      <c r="BO46" s="174"/>
      <c r="BP46" s="174"/>
      <c r="BQ46" s="174"/>
      <c r="BR46" s="174"/>
      <c r="BS46" s="174"/>
      <c r="BT46" s="175"/>
      <c r="BU46" s="173"/>
      <c r="BV46" s="174"/>
      <c r="BW46" s="174"/>
      <c r="BX46" s="174"/>
      <c r="BY46" s="174"/>
      <c r="BZ46" s="174"/>
      <c r="CA46" s="174"/>
      <c r="CB46" s="174"/>
      <c r="CC46" s="175"/>
      <c r="CD46" s="173"/>
      <c r="CE46" s="174"/>
      <c r="CF46" s="174"/>
      <c r="CG46" s="174"/>
      <c r="CH46" s="174"/>
      <c r="CI46" s="174"/>
      <c r="CJ46" s="174"/>
      <c r="CK46" s="174"/>
      <c r="CL46" s="175"/>
      <c r="CM46" s="268"/>
      <c r="CN46" s="269"/>
      <c r="CO46" s="269"/>
      <c r="CP46" s="269"/>
      <c r="CQ46" s="269"/>
      <c r="CR46" s="269"/>
      <c r="CS46" s="269"/>
      <c r="CT46" s="269"/>
      <c r="CU46" s="270"/>
      <c r="CW46" s="136"/>
      <c r="CX46" s="136"/>
      <c r="CY46" s="136"/>
      <c r="CZ46" s="176"/>
      <c r="DA46" s="176"/>
      <c r="DB46" s="176"/>
      <c r="DC46" s="207"/>
      <c r="DD46" s="207"/>
      <c r="DE46" s="207"/>
    </row>
    <row r="47" spans="1:109" ht="12.75">
      <c r="A47" s="226" t="s">
        <v>188</v>
      </c>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8"/>
      <c r="AV47" s="217" t="s">
        <v>62</v>
      </c>
      <c r="AW47" s="160"/>
      <c r="AX47" s="160"/>
      <c r="AY47" s="161"/>
      <c r="AZ47" s="159" t="s">
        <v>59</v>
      </c>
      <c r="BA47" s="160"/>
      <c r="BB47" s="160"/>
      <c r="BC47" s="160"/>
      <c r="BD47" s="160"/>
      <c r="BE47" s="161"/>
      <c r="BF47" s="159"/>
      <c r="BG47" s="160"/>
      <c r="BH47" s="160"/>
      <c r="BI47" s="160"/>
      <c r="BJ47" s="160"/>
      <c r="BK47" s="161"/>
      <c r="BL47" s="170">
        <f>CW47+CX47+CY47</f>
        <v>0</v>
      </c>
      <c r="BM47" s="171"/>
      <c r="BN47" s="171"/>
      <c r="BO47" s="171"/>
      <c r="BP47" s="171"/>
      <c r="BQ47" s="171"/>
      <c r="BR47" s="171"/>
      <c r="BS47" s="171"/>
      <c r="BT47" s="172"/>
      <c r="BU47" s="170">
        <f>CZ47+DA47+DB47</f>
        <v>0</v>
      </c>
      <c r="BV47" s="171"/>
      <c r="BW47" s="171"/>
      <c r="BX47" s="171"/>
      <c r="BY47" s="171"/>
      <c r="BZ47" s="171"/>
      <c r="CA47" s="171"/>
      <c r="CB47" s="171"/>
      <c r="CC47" s="172"/>
      <c r="CD47" s="170">
        <f>DC47+DD47+DE47</f>
        <v>0</v>
      </c>
      <c r="CE47" s="171"/>
      <c r="CF47" s="171"/>
      <c r="CG47" s="171"/>
      <c r="CH47" s="171"/>
      <c r="CI47" s="171"/>
      <c r="CJ47" s="171"/>
      <c r="CK47" s="171"/>
      <c r="CL47" s="172"/>
      <c r="CM47" s="262"/>
      <c r="CN47" s="263"/>
      <c r="CO47" s="263"/>
      <c r="CP47" s="263"/>
      <c r="CQ47" s="263"/>
      <c r="CR47" s="263"/>
      <c r="CS47" s="263"/>
      <c r="CT47" s="263"/>
      <c r="CU47" s="264"/>
      <c r="CW47" s="136"/>
      <c r="CX47" s="136"/>
      <c r="CY47" s="136"/>
      <c r="CZ47" s="176"/>
      <c r="DA47" s="176"/>
      <c r="DB47" s="176"/>
      <c r="DC47" s="207"/>
      <c r="DD47" s="207"/>
      <c r="DE47" s="207"/>
    </row>
    <row r="48" spans="1:109" ht="12.75">
      <c r="A48" s="230" t="s">
        <v>190</v>
      </c>
      <c r="B48" s="230"/>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1"/>
      <c r="AV48" s="317"/>
      <c r="AW48" s="201"/>
      <c r="AX48" s="201"/>
      <c r="AY48" s="202"/>
      <c r="AZ48" s="200"/>
      <c r="BA48" s="201"/>
      <c r="BB48" s="201"/>
      <c r="BC48" s="201"/>
      <c r="BD48" s="201"/>
      <c r="BE48" s="202"/>
      <c r="BF48" s="200"/>
      <c r="BG48" s="201"/>
      <c r="BH48" s="201"/>
      <c r="BI48" s="201"/>
      <c r="BJ48" s="201"/>
      <c r="BK48" s="202"/>
      <c r="BL48" s="203"/>
      <c r="BM48" s="204"/>
      <c r="BN48" s="204"/>
      <c r="BO48" s="204"/>
      <c r="BP48" s="204"/>
      <c r="BQ48" s="204"/>
      <c r="BR48" s="204"/>
      <c r="BS48" s="204"/>
      <c r="BT48" s="205"/>
      <c r="BU48" s="203"/>
      <c r="BV48" s="204"/>
      <c r="BW48" s="204"/>
      <c r="BX48" s="204"/>
      <c r="BY48" s="204"/>
      <c r="BZ48" s="204"/>
      <c r="CA48" s="204"/>
      <c r="CB48" s="204"/>
      <c r="CC48" s="205"/>
      <c r="CD48" s="203"/>
      <c r="CE48" s="204"/>
      <c r="CF48" s="204"/>
      <c r="CG48" s="204"/>
      <c r="CH48" s="204"/>
      <c r="CI48" s="204"/>
      <c r="CJ48" s="204"/>
      <c r="CK48" s="204"/>
      <c r="CL48" s="205"/>
      <c r="CM48" s="265"/>
      <c r="CN48" s="266"/>
      <c r="CO48" s="266"/>
      <c r="CP48" s="266"/>
      <c r="CQ48" s="266"/>
      <c r="CR48" s="266"/>
      <c r="CS48" s="266"/>
      <c r="CT48" s="266"/>
      <c r="CU48" s="267"/>
      <c r="CW48" s="136"/>
      <c r="CX48" s="136"/>
      <c r="CY48" s="136"/>
      <c r="CZ48" s="176"/>
      <c r="DA48" s="176"/>
      <c r="DB48" s="176"/>
      <c r="DC48" s="207"/>
      <c r="DD48" s="207"/>
      <c r="DE48" s="207"/>
    </row>
    <row r="49" spans="1:109" ht="12.75">
      <c r="A49" s="215" t="s">
        <v>189</v>
      </c>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25"/>
      <c r="AW49" s="168"/>
      <c r="AX49" s="168"/>
      <c r="AY49" s="169"/>
      <c r="AZ49" s="167"/>
      <c r="BA49" s="168"/>
      <c r="BB49" s="168"/>
      <c r="BC49" s="168"/>
      <c r="BD49" s="168"/>
      <c r="BE49" s="169"/>
      <c r="BF49" s="167"/>
      <c r="BG49" s="168"/>
      <c r="BH49" s="168"/>
      <c r="BI49" s="168"/>
      <c r="BJ49" s="168"/>
      <c r="BK49" s="169"/>
      <c r="BL49" s="173"/>
      <c r="BM49" s="174"/>
      <c r="BN49" s="174"/>
      <c r="BO49" s="174"/>
      <c r="BP49" s="174"/>
      <c r="BQ49" s="174"/>
      <c r="BR49" s="174"/>
      <c r="BS49" s="174"/>
      <c r="BT49" s="175"/>
      <c r="BU49" s="173"/>
      <c r="BV49" s="174"/>
      <c r="BW49" s="174"/>
      <c r="BX49" s="174"/>
      <c r="BY49" s="174"/>
      <c r="BZ49" s="174"/>
      <c r="CA49" s="174"/>
      <c r="CB49" s="174"/>
      <c r="CC49" s="175"/>
      <c r="CD49" s="173"/>
      <c r="CE49" s="174"/>
      <c r="CF49" s="174"/>
      <c r="CG49" s="174"/>
      <c r="CH49" s="174"/>
      <c r="CI49" s="174"/>
      <c r="CJ49" s="174"/>
      <c r="CK49" s="174"/>
      <c r="CL49" s="175"/>
      <c r="CM49" s="268"/>
      <c r="CN49" s="269"/>
      <c r="CO49" s="269"/>
      <c r="CP49" s="269"/>
      <c r="CQ49" s="269"/>
      <c r="CR49" s="269"/>
      <c r="CS49" s="269"/>
      <c r="CT49" s="269"/>
      <c r="CU49" s="270"/>
      <c r="CW49" s="136"/>
      <c r="CX49" s="136"/>
      <c r="CY49" s="136"/>
      <c r="CZ49" s="176"/>
      <c r="DA49" s="176"/>
      <c r="DB49" s="176"/>
      <c r="DC49" s="207"/>
      <c r="DD49" s="207"/>
      <c r="DE49" s="207"/>
    </row>
    <row r="50" spans="1:109" ht="39" customHeight="1">
      <c r="A50" s="357" t="s">
        <v>308</v>
      </c>
      <c r="B50" s="357"/>
      <c r="C50" s="357"/>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78"/>
      <c r="AV50" s="213" t="s">
        <v>304</v>
      </c>
      <c r="AW50" s="162"/>
      <c r="AX50" s="162"/>
      <c r="AY50" s="162"/>
      <c r="AZ50" s="162" t="s">
        <v>59</v>
      </c>
      <c r="BA50" s="162"/>
      <c r="BB50" s="162"/>
      <c r="BC50" s="162"/>
      <c r="BD50" s="162"/>
      <c r="BE50" s="162"/>
      <c r="BF50" s="162"/>
      <c r="BG50" s="162"/>
      <c r="BH50" s="162"/>
      <c r="BI50" s="162"/>
      <c r="BJ50" s="162"/>
      <c r="BK50" s="162"/>
      <c r="BL50" s="126">
        <f>CW50+CX50+CY50</f>
        <v>39032744</v>
      </c>
      <c r="BM50" s="126"/>
      <c r="BN50" s="126"/>
      <c r="BO50" s="126"/>
      <c r="BP50" s="126"/>
      <c r="BQ50" s="126"/>
      <c r="BR50" s="126"/>
      <c r="BS50" s="126"/>
      <c r="BT50" s="126"/>
      <c r="BU50" s="126">
        <f>CZ50+DA50+DB50</f>
        <v>43264444</v>
      </c>
      <c r="BV50" s="126"/>
      <c r="BW50" s="126"/>
      <c r="BX50" s="126"/>
      <c r="BY50" s="126"/>
      <c r="BZ50" s="126"/>
      <c r="CA50" s="126"/>
      <c r="CB50" s="126"/>
      <c r="CC50" s="126"/>
      <c r="CD50" s="126">
        <f>DC50+DD50+DE50</f>
        <v>43264444</v>
      </c>
      <c r="CE50" s="126"/>
      <c r="CF50" s="126"/>
      <c r="CG50" s="126"/>
      <c r="CH50" s="126"/>
      <c r="CI50" s="126"/>
      <c r="CJ50" s="126"/>
      <c r="CK50" s="126"/>
      <c r="CL50" s="126"/>
      <c r="CM50" s="260"/>
      <c r="CN50" s="260"/>
      <c r="CO50" s="260"/>
      <c r="CP50" s="260"/>
      <c r="CQ50" s="260"/>
      <c r="CR50" s="260"/>
      <c r="CS50" s="260"/>
      <c r="CT50" s="260"/>
      <c r="CU50" s="261"/>
      <c r="CW50" s="62">
        <v>39032744</v>
      </c>
      <c r="CX50" s="34"/>
      <c r="CY50" s="34"/>
      <c r="CZ50" s="63">
        <v>43264444</v>
      </c>
      <c r="DA50" s="36"/>
      <c r="DB50" s="36"/>
      <c r="DC50" s="66">
        <v>43264444</v>
      </c>
      <c r="DD50" s="38"/>
      <c r="DE50" s="38"/>
    </row>
    <row r="51" spans="1:109" ht="13.5" customHeight="1">
      <c r="A51" s="212" t="s">
        <v>313</v>
      </c>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359"/>
      <c r="AV51" s="163" t="s">
        <v>305</v>
      </c>
      <c r="AW51" s="124"/>
      <c r="AX51" s="124"/>
      <c r="AY51" s="125"/>
      <c r="AZ51" s="123" t="s">
        <v>59</v>
      </c>
      <c r="BA51" s="124"/>
      <c r="BB51" s="124"/>
      <c r="BC51" s="124"/>
      <c r="BD51" s="124"/>
      <c r="BE51" s="125"/>
      <c r="BF51" s="123"/>
      <c r="BG51" s="124"/>
      <c r="BH51" s="124"/>
      <c r="BI51" s="124"/>
      <c r="BJ51" s="124"/>
      <c r="BK51" s="125"/>
      <c r="BL51" s="131">
        <f>CW51+CX51+CY51</f>
        <v>300000</v>
      </c>
      <c r="BM51" s="132"/>
      <c r="BN51" s="132"/>
      <c r="BO51" s="132"/>
      <c r="BP51" s="132"/>
      <c r="BQ51" s="132"/>
      <c r="BR51" s="132"/>
      <c r="BS51" s="132"/>
      <c r="BT51" s="133"/>
      <c r="BU51" s="131">
        <f>CZ51+DA51+DB51</f>
        <v>0</v>
      </c>
      <c r="BV51" s="132"/>
      <c r="BW51" s="132"/>
      <c r="BX51" s="132"/>
      <c r="BY51" s="132"/>
      <c r="BZ51" s="132"/>
      <c r="CA51" s="132"/>
      <c r="CB51" s="132"/>
      <c r="CC51" s="133"/>
      <c r="CD51" s="131">
        <f>DC51+DD51+DE51</f>
        <v>0</v>
      </c>
      <c r="CE51" s="132"/>
      <c r="CF51" s="132"/>
      <c r="CG51" s="132"/>
      <c r="CH51" s="132"/>
      <c r="CI51" s="132"/>
      <c r="CJ51" s="132"/>
      <c r="CK51" s="132"/>
      <c r="CL51" s="133"/>
      <c r="CM51" s="392"/>
      <c r="CN51" s="393"/>
      <c r="CO51" s="393"/>
      <c r="CP51" s="393"/>
      <c r="CQ51" s="393"/>
      <c r="CR51" s="393"/>
      <c r="CS51" s="393"/>
      <c r="CT51" s="393"/>
      <c r="CU51" s="394"/>
      <c r="CV51" s="4">
        <v>21</v>
      </c>
      <c r="CW51" s="42"/>
      <c r="CX51" s="42"/>
      <c r="CY51" s="42">
        <v>300000</v>
      </c>
      <c r="CZ51" s="41"/>
      <c r="DA51" s="41"/>
      <c r="DB51" s="41"/>
      <c r="DC51" s="40"/>
      <c r="DD51" s="40"/>
      <c r="DE51" s="40"/>
    </row>
    <row r="52" spans="1:109" ht="13.5" customHeight="1">
      <c r="A52" s="391" t="s">
        <v>339</v>
      </c>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6"/>
      <c r="AV52" s="213" t="s">
        <v>307</v>
      </c>
      <c r="AW52" s="162"/>
      <c r="AX52" s="162"/>
      <c r="AY52" s="162"/>
      <c r="AZ52" s="162" t="s">
        <v>59</v>
      </c>
      <c r="BA52" s="162"/>
      <c r="BB52" s="162"/>
      <c r="BC52" s="162"/>
      <c r="BD52" s="162"/>
      <c r="BE52" s="162"/>
      <c r="BF52" s="162"/>
      <c r="BG52" s="162"/>
      <c r="BH52" s="162"/>
      <c r="BI52" s="162"/>
      <c r="BJ52" s="162"/>
      <c r="BK52" s="162"/>
      <c r="BL52" s="131">
        <f>CW52+CX52+CY52</f>
        <v>2700000</v>
      </c>
      <c r="BM52" s="132"/>
      <c r="BN52" s="132"/>
      <c r="BO52" s="132"/>
      <c r="BP52" s="132"/>
      <c r="BQ52" s="132"/>
      <c r="BR52" s="132"/>
      <c r="BS52" s="132"/>
      <c r="BT52" s="133"/>
      <c r="BU52" s="126">
        <v>0</v>
      </c>
      <c r="BV52" s="126"/>
      <c r="BW52" s="126"/>
      <c r="BX52" s="126"/>
      <c r="BY52" s="126"/>
      <c r="BZ52" s="126"/>
      <c r="CA52" s="126"/>
      <c r="CB52" s="126"/>
      <c r="CC52" s="126"/>
      <c r="CD52" s="126">
        <v>0</v>
      </c>
      <c r="CE52" s="126"/>
      <c r="CF52" s="126"/>
      <c r="CG52" s="126"/>
      <c r="CH52" s="126"/>
      <c r="CI52" s="126"/>
      <c r="CJ52" s="126"/>
      <c r="CK52" s="126"/>
      <c r="CL52" s="126"/>
      <c r="CM52" s="260"/>
      <c r="CN52" s="260"/>
      <c r="CO52" s="260"/>
      <c r="CP52" s="260"/>
      <c r="CQ52" s="260"/>
      <c r="CR52" s="260"/>
      <c r="CS52" s="260"/>
      <c r="CT52" s="260"/>
      <c r="CU52" s="260"/>
      <c r="CV52" s="4">
        <v>20</v>
      </c>
      <c r="CW52" s="43"/>
      <c r="CX52" s="43"/>
      <c r="CY52" s="43">
        <f>2700000</f>
        <v>2700000</v>
      </c>
      <c r="CZ52" s="44"/>
      <c r="DA52" s="44"/>
      <c r="DB52" s="44"/>
      <c r="DC52" s="45"/>
      <c r="DD52" s="45"/>
      <c r="DE52" s="45"/>
    </row>
    <row r="53" spans="1:109" ht="13.5" customHeight="1">
      <c r="A53" s="215" t="s">
        <v>301</v>
      </c>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6"/>
      <c r="AV53" s="213" t="s">
        <v>358</v>
      </c>
      <c r="AW53" s="162"/>
      <c r="AX53" s="162"/>
      <c r="AY53" s="162"/>
      <c r="AZ53" s="162" t="s">
        <v>59</v>
      </c>
      <c r="BA53" s="162"/>
      <c r="BB53" s="162"/>
      <c r="BC53" s="162"/>
      <c r="BD53" s="162"/>
      <c r="BE53" s="162"/>
      <c r="BF53" s="162"/>
      <c r="BG53" s="162"/>
      <c r="BH53" s="162"/>
      <c r="BI53" s="162"/>
      <c r="BJ53" s="162"/>
      <c r="BK53" s="162"/>
      <c r="BL53" s="126">
        <f>CW53+CX53+CY53</f>
        <v>0</v>
      </c>
      <c r="BM53" s="126"/>
      <c r="BN53" s="126"/>
      <c r="BO53" s="126"/>
      <c r="BP53" s="126"/>
      <c r="BQ53" s="126"/>
      <c r="BR53" s="126"/>
      <c r="BS53" s="126"/>
      <c r="BT53" s="126"/>
      <c r="BU53" s="126">
        <f>CZ53+DA53+DB53</f>
        <v>0</v>
      </c>
      <c r="BV53" s="126"/>
      <c r="BW53" s="126"/>
      <c r="BX53" s="126"/>
      <c r="BY53" s="126"/>
      <c r="BZ53" s="126"/>
      <c r="CA53" s="126"/>
      <c r="CB53" s="126"/>
      <c r="CC53" s="126"/>
      <c r="CD53" s="126">
        <f>DC53+DD53+DE53</f>
        <v>0</v>
      </c>
      <c r="CE53" s="126"/>
      <c r="CF53" s="126"/>
      <c r="CG53" s="126"/>
      <c r="CH53" s="126"/>
      <c r="CI53" s="126"/>
      <c r="CJ53" s="126"/>
      <c r="CK53" s="126"/>
      <c r="CL53" s="126"/>
      <c r="CM53" s="260"/>
      <c r="CN53" s="260"/>
      <c r="CO53" s="260"/>
      <c r="CP53" s="260"/>
      <c r="CQ53" s="260"/>
      <c r="CR53" s="260"/>
      <c r="CS53" s="260"/>
      <c r="CT53" s="260"/>
      <c r="CU53" s="261"/>
      <c r="CV53" s="4">
        <v>29</v>
      </c>
      <c r="CW53" s="34"/>
      <c r="CX53" s="34"/>
      <c r="CY53" s="34"/>
      <c r="CZ53" s="36"/>
      <c r="DA53" s="36"/>
      <c r="DB53" s="36"/>
      <c r="DC53" s="38"/>
      <c r="DD53" s="38"/>
      <c r="DE53" s="38"/>
    </row>
    <row r="54" spans="1:109" ht="13.5" customHeight="1">
      <c r="A54" s="144" t="s">
        <v>63</v>
      </c>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5"/>
      <c r="AV54" s="146" t="s">
        <v>64</v>
      </c>
      <c r="AW54" s="147"/>
      <c r="AX54" s="147"/>
      <c r="AY54" s="148"/>
      <c r="AZ54" s="149" t="s">
        <v>65</v>
      </c>
      <c r="BA54" s="147"/>
      <c r="BB54" s="147"/>
      <c r="BC54" s="147"/>
      <c r="BD54" s="147"/>
      <c r="BE54" s="148"/>
      <c r="BF54" s="149"/>
      <c r="BG54" s="147"/>
      <c r="BH54" s="147"/>
      <c r="BI54" s="147"/>
      <c r="BJ54" s="147"/>
      <c r="BK54" s="148"/>
      <c r="BL54" s="150">
        <f>BL55</f>
        <v>0</v>
      </c>
      <c r="BM54" s="151"/>
      <c r="BN54" s="151"/>
      <c r="BO54" s="151"/>
      <c r="BP54" s="151"/>
      <c r="BQ54" s="151"/>
      <c r="BR54" s="151"/>
      <c r="BS54" s="151"/>
      <c r="BT54" s="152"/>
      <c r="BU54" s="150">
        <f>BU55</f>
        <v>0</v>
      </c>
      <c r="BV54" s="151"/>
      <c r="BW54" s="151"/>
      <c r="BX54" s="151"/>
      <c r="BY54" s="151"/>
      <c r="BZ54" s="151"/>
      <c r="CA54" s="151"/>
      <c r="CB54" s="151"/>
      <c r="CC54" s="152"/>
      <c r="CD54" s="150">
        <f>CD55</f>
        <v>0</v>
      </c>
      <c r="CE54" s="151"/>
      <c r="CF54" s="151"/>
      <c r="CG54" s="151"/>
      <c r="CH54" s="151"/>
      <c r="CI54" s="151"/>
      <c r="CJ54" s="151"/>
      <c r="CK54" s="151"/>
      <c r="CL54" s="152"/>
      <c r="CM54" s="150">
        <f>CM55</f>
        <v>0</v>
      </c>
      <c r="CN54" s="151"/>
      <c r="CO54" s="151"/>
      <c r="CP54" s="151"/>
      <c r="CQ54" s="151"/>
      <c r="CR54" s="151"/>
      <c r="CS54" s="151"/>
      <c r="CT54" s="151"/>
      <c r="CU54" s="152"/>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29" t="s">
        <v>50</v>
      </c>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17" t="s">
        <v>66</v>
      </c>
      <c r="AW55" s="160"/>
      <c r="AX55" s="160"/>
      <c r="AY55" s="161"/>
      <c r="AZ55" s="159" t="s">
        <v>65</v>
      </c>
      <c r="BA55" s="160"/>
      <c r="BB55" s="160"/>
      <c r="BC55" s="160"/>
      <c r="BD55" s="160"/>
      <c r="BE55" s="161"/>
      <c r="BF55" s="159"/>
      <c r="BG55" s="160"/>
      <c r="BH55" s="160"/>
      <c r="BI55" s="160"/>
      <c r="BJ55" s="160"/>
      <c r="BK55" s="161"/>
      <c r="BL55" s="170">
        <f>CW55+CX55+CY55</f>
        <v>0</v>
      </c>
      <c r="BM55" s="171"/>
      <c r="BN55" s="171"/>
      <c r="BO55" s="171"/>
      <c r="BP55" s="171"/>
      <c r="BQ55" s="171"/>
      <c r="BR55" s="171"/>
      <c r="BS55" s="171"/>
      <c r="BT55" s="172"/>
      <c r="BU55" s="170">
        <f>CZ55+DA55+DB55</f>
        <v>0</v>
      </c>
      <c r="BV55" s="171"/>
      <c r="BW55" s="171"/>
      <c r="BX55" s="171"/>
      <c r="BY55" s="171"/>
      <c r="BZ55" s="171"/>
      <c r="CA55" s="171"/>
      <c r="CB55" s="171"/>
      <c r="CC55" s="172"/>
      <c r="CD55" s="170">
        <f>DC55+DD55+DE55</f>
        <v>0</v>
      </c>
      <c r="CE55" s="171"/>
      <c r="CF55" s="171"/>
      <c r="CG55" s="171"/>
      <c r="CH55" s="171"/>
      <c r="CI55" s="171"/>
      <c r="CJ55" s="171"/>
      <c r="CK55" s="171"/>
      <c r="CL55" s="172"/>
      <c r="CM55" s="262"/>
      <c r="CN55" s="263"/>
      <c r="CO55" s="263"/>
      <c r="CP55" s="263"/>
      <c r="CQ55" s="263"/>
      <c r="CR55" s="263"/>
      <c r="CS55" s="263"/>
      <c r="CT55" s="263"/>
      <c r="CU55" s="264"/>
      <c r="CW55" s="136"/>
      <c r="CX55" s="136"/>
      <c r="CY55" s="136">
        <v>0</v>
      </c>
      <c r="CZ55" s="176"/>
      <c r="DA55" s="176"/>
      <c r="DB55" s="176"/>
      <c r="DC55" s="207"/>
      <c r="DD55" s="207"/>
      <c r="DE55" s="207"/>
    </row>
    <row r="56" spans="1:109" ht="12.75">
      <c r="A56" s="215" t="s">
        <v>357</v>
      </c>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25"/>
      <c r="AW56" s="168"/>
      <c r="AX56" s="168"/>
      <c r="AY56" s="169"/>
      <c r="AZ56" s="167"/>
      <c r="BA56" s="168"/>
      <c r="BB56" s="168"/>
      <c r="BC56" s="168"/>
      <c r="BD56" s="168"/>
      <c r="BE56" s="169"/>
      <c r="BF56" s="167"/>
      <c r="BG56" s="168"/>
      <c r="BH56" s="168"/>
      <c r="BI56" s="168"/>
      <c r="BJ56" s="168"/>
      <c r="BK56" s="169"/>
      <c r="BL56" s="173"/>
      <c r="BM56" s="174"/>
      <c r="BN56" s="174"/>
      <c r="BO56" s="174"/>
      <c r="BP56" s="174"/>
      <c r="BQ56" s="174"/>
      <c r="BR56" s="174"/>
      <c r="BS56" s="174"/>
      <c r="BT56" s="175"/>
      <c r="BU56" s="173"/>
      <c r="BV56" s="174"/>
      <c r="BW56" s="174"/>
      <c r="BX56" s="174"/>
      <c r="BY56" s="174"/>
      <c r="BZ56" s="174"/>
      <c r="CA56" s="174"/>
      <c r="CB56" s="174"/>
      <c r="CC56" s="175"/>
      <c r="CD56" s="173"/>
      <c r="CE56" s="174"/>
      <c r="CF56" s="174"/>
      <c r="CG56" s="174"/>
      <c r="CH56" s="174"/>
      <c r="CI56" s="174"/>
      <c r="CJ56" s="174"/>
      <c r="CK56" s="174"/>
      <c r="CL56" s="175"/>
      <c r="CM56" s="268"/>
      <c r="CN56" s="269"/>
      <c r="CO56" s="269"/>
      <c r="CP56" s="269"/>
      <c r="CQ56" s="269"/>
      <c r="CR56" s="269"/>
      <c r="CS56" s="269"/>
      <c r="CT56" s="269"/>
      <c r="CU56" s="270"/>
      <c r="CW56" s="136"/>
      <c r="CX56" s="136"/>
      <c r="CY56" s="136"/>
      <c r="CZ56" s="176"/>
      <c r="DA56" s="176"/>
      <c r="DB56" s="176"/>
      <c r="DC56" s="207"/>
      <c r="DD56" s="207"/>
      <c r="DE56" s="207"/>
    </row>
    <row r="57" spans="1:109" ht="13.5" customHeight="1">
      <c r="A57" s="144" t="s">
        <v>67</v>
      </c>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255" t="s">
        <v>68</v>
      </c>
      <c r="AW57" s="256"/>
      <c r="AX57" s="256"/>
      <c r="AY57" s="256"/>
      <c r="AZ57" s="256" t="s">
        <v>69</v>
      </c>
      <c r="BA57" s="256"/>
      <c r="BB57" s="256"/>
      <c r="BC57" s="256"/>
      <c r="BD57" s="256"/>
      <c r="BE57" s="256"/>
      <c r="BF57" s="256"/>
      <c r="BG57" s="256"/>
      <c r="BH57" s="256"/>
      <c r="BI57" s="256"/>
      <c r="BJ57" s="256"/>
      <c r="BK57" s="256"/>
      <c r="BL57" s="206">
        <f>BL58+BL60+BL61</f>
        <v>17563580.4</v>
      </c>
      <c r="BM57" s="206"/>
      <c r="BN57" s="206"/>
      <c r="BO57" s="206"/>
      <c r="BP57" s="206"/>
      <c r="BQ57" s="206"/>
      <c r="BR57" s="206"/>
      <c r="BS57" s="206"/>
      <c r="BT57" s="206"/>
      <c r="BU57" s="206">
        <f>BU58+BU60+BU61</f>
        <v>31341039.35</v>
      </c>
      <c r="BV57" s="206"/>
      <c r="BW57" s="206"/>
      <c r="BX57" s="206"/>
      <c r="BY57" s="206"/>
      <c r="BZ57" s="206"/>
      <c r="CA57" s="206"/>
      <c r="CB57" s="206"/>
      <c r="CC57" s="206"/>
      <c r="CD57" s="206">
        <f>CD58+CD60+CD61</f>
        <v>14424939.35</v>
      </c>
      <c r="CE57" s="206"/>
      <c r="CF57" s="206"/>
      <c r="CG57" s="206"/>
      <c r="CH57" s="206"/>
      <c r="CI57" s="206"/>
      <c r="CJ57" s="206"/>
      <c r="CK57" s="206"/>
      <c r="CL57" s="206"/>
      <c r="CM57" s="206">
        <f>CM58+CM60+CM61</f>
        <v>0</v>
      </c>
      <c r="CN57" s="206"/>
      <c r="CO57" s="206"/>
      <c r="CP57" s="206"/>
      <c r="CQ57" s="206"/>
      <c r="CR57" s="206"/>
      <c r="CS57" s="206"/>
      <c r="CT57" s="206"/>
      <c r="CU57" s="206"/>
      <c r="CW57" s="64">
        <f aca="true" t="shared" si="4" ref="CW57:DE57">CW58</f>
        <v>0</v>
      </c>
      <c r="CX57" s="64">
        <f t="shared" si="4"/>
        <v>16563580.4</v>
      </c>
      <c r="CY57" s="64">
        <f>CY58+CY60+CY61</f>
        <v>1000000</v>
      </c>
      <c r="CZ57" s="65">
        <f t="shared" si="4"/>
        <v>0</v>
      </c>
      <c r="DA57" s="65">
        <f t="shared" si="4"/>
        <v>31341039.35</v>
      </c>
      <c r="DB57" s="65">
        <f t="shared" si="4"/>
        <v>0</v>
      </c>
      <c r="DC57" s="67">
        <f t="shared" si="4"/>
        <v>0</v>
      </c>
      <c r="DD57" s="67">
        <f t="shared" si="4"/>
        <v>14424939.35</v>
      </c>
      <c r="DE57" s="67">
        <f t="shared" si="4"/>
        <v>0</v>
      </c>
    </row>
    <row r="58" spans="1:109" s="82" customFormat="1" ht="12.75">
      <c r="A58" s="322" t="s">
        <v>50</v>
      </c>
      <c r="B58" s="322"/>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3" t="s">
        <v>306</v>
      </c>
      <c r="AW58" s="324"/>
      <c r="AX58" s="324"/>
      <c r="AY58" s="325"/>
      <c r="AZ58" s="329" t="s">
        <v>69</v>
      </c>
      <c r="BA58" s="324"/>
      <c r="BB58" s="324"/>
      <c r="BC58" s="324"/>
      <c r="BD58" s="324"/>
      <c r="BE58" s="325"/>
      <c r="BF58" s="329"/>
      <c r="BG58" s="324"/>
      <c r="BH58" s="324"/>
      <c r="BI58" s="324"/>
      <c r="BJ58" s="324"/>
      <c r="BK58" s="325"/>
      <c r="BL58" s="184">
        <f>CW58+CX58+CY58</f>
        <v>16563580.4</v>
      </c>
      <c r="BM58" s="185"/>
      <c r="BN58" s="185"/>
      <c r="BO58" s="185"/>
      <c r="BP58" s="185"/>
      <c r="BQ58" s="185"/>
      <c r="BR58" s="185"/>
      <c r="BS58" s="185"/>
      <c r="BT58" s="186"/>
      <c r="BU58" s="184">
        <f>CZ58+DA58+DB58</f>
        <v>31341039.35</v>
      </c>
      <c r="BV58" s="185"/>
      <c r="BW58" s="185"/>
      <c r="BX58" s="185"/>
      <c r="BY58" s="185"/>
      <c r="BZ58" s="185"/>
      <c r="CA58" s="185"/>
      <c r="CB58" s="185"/>
      <c r="CC58" s="186"/>
      <c r="CD58" s="184">
        <f>DC58+DD58+DE58</f>
        <v>14424939.35</v>
      </c>
      <c r="CE58" s="185"/>
      <c r="CF58" s="185"/>
      <c r="CG58" s="185"/>
      <c r="CH58" s="185"/>
      <c r="CI58" s="185"/>
      <c r="CJ58" s="185"/>
      <c r="CK58" s="185"/>
      <c r="CL58" s="186"/>
      <c r="CM58" s="333"/>
      <c r="CN58" s="334"/>
      <c r="CO58" s="334"/>
      <c r="CP58" s="334"/>
      <c r="CQ58" s="334"/>
      <c r="CR58" s="334"/>
      <c r="CS58" s="334"/>
      <c r="CT58" s="334"/>
      <c r="CU58" s="335"/>
      <c r="CW58" s="382"/>
      <c r="CX58" s="382">
        <v>16563580.4</v>
      </c>
      <c r="CY58" s="382"/>
      <c r="CZ58" s="386"/>
      <c r="DA58" s="386">
        <v>31341039.35</v>
      </c>
      <c r="DB58" s="386"/>
      <c r="DC58" s="390"/>
      <c r="DD58" s="390">
        <v>14424939.35</v>
      </c>
      <c r="DE58" s="390"/>
    </row>
    <row r="59" spans="1:109" s="82" customFormat="1" ht="12.75">
      <c r="A59" s="209" t="s">
        <v>73</v>
      </c>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326"/>
      <c r="AW59" s="327"/>
      <c r="AX59" s="327"/>
      <c r="AY59" s="328"/>
      <c r="AZ59" s="330"/>
      <c r="BA59" s="327"/>
      <c r="BB59" s="327"/>
      <c r="BC59" s="327"/>
      <c r="BD59" s="327"/>
      <c r="BE59" s="328"/>
      <c r="BF59" s="330"/>
      <c r="BG59" s="327"/>
      <c r="BH59" s="327"/>
      <c r="BI59" s="327"/>
      <c r="BJ59" s="327"/>
      <c r="BK59" s="328"/>
      <c r="BL59" s="187"/>
      <c r="BM59" s="188"/>
      <c r="BN59" s="188"/>
      <c r="BO59" s="188"/>
      <c r="BP59" s="188"/>
      <c r="BQ59" s="188"/>
      <c r="BR59" s="188"/>
      <c r="BS59" s="188"/>
      <c r="BT59" s="189"/>
      <c r="BU59" s="187"/>
      <c r="BV59" s="188"/>
      <c r="BW59" s="188"/>
      <c r="BX59" s="188"/>
      <c r="BY59" s="188"/>
      <c r="BZ59" s="188"/>
      <c r="CA59" s="188"/>
      <c r="CB59" s="188"/>
      <c r="CC59" s="189"/>
      <c r="CD59" s="187"/>
      <c r="CE59" s="188"/>
      <c r="CF59" s="188"/>
      <c r="CG59" s="188"/>
      <c r="CH59" s="188"/>
      <c r="CI59" s="188"/>
      <c r="CJ59" s="188"/>
      <c r="CK59" s="188"/>
      <c r="CL59" s="189"/>
      <c r="CM59" s="336"/>
      <c r="CN59" s="337"/>
      <c r="CO59" s="337"/>
      <c r="CP59" s="337"/>
      <c r="CQ59" s="337"/>
      <c r="CR59" s="337"/>
      <c r="CS59" s="337"/>
      <c r="CT59" s="337"/>
      <c r="CU59" s="338"/>
      <c r="CW59" s="382"/>
      <c r="CX59" s="382"/>
      <c r="CY59" s="382"/>
      <c r="CZ59" s="386"/>
      <c r="DA59" s="386"/>
      <c r="DB59" s="386"/>
      <c r="DC59" s="390"/>
      <c r="DD59" s="390"/>
      <c r="DE59" s="390"/>
    </row>
    <row r="60" spans="1:109" s="82" customFormat="1" ht="12.75">
      <c r="A60" s="209" t="s">
        <v>74</v>
      </c>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139" t="s">
        <v>363</v>
      </c>
      <c r="AW60" s="140"/>
      <c r="AX60" s="140"/>
      <c r="AY60" s="141"/>
      <c r="AZ60" s="142" t="s">
        <v>69</v>
      </c>
      <c r="BA60" s="140"/>
      <c r="BB60" s="140"/>
      <c r="BC60" s="140"/>
      <c r="BD60" s="140"/>
      <c r="BE60" s="141"/>
      <c r="BF60" s="142"/>
      <c r="BG60" s="140"/>
      <c r="BH60" s="140"/>
      <c r="BI60" s="140"/>
      <c r="BJ60" s="140"/>
      <c r="BK60" s="141"/>
      <c r="BL60" s="178">
        <f>CW60+CX60+CY60</f>
        <v>0</v>
      </c>
      <c r="BM60" s="179"/>
      <c r="BN60" s="179"/>
      <c r="BO60" s="179"/>
      <c r="BP60" s="179"/>
      <c r="BQ60" s="179"/>
      <c r="BR60" s="179"/>
      <c r="BS60" s="179"/>
      <c r="BT60" s="180"/>
      <c r="BU60" s="178">
        <f>CZ60+DA60+DB60</f>
        <v>0</v>
      </c>
      <c r="BV60" s="179"/>
      <c r="BW60" s="179"/>
      <c r="BX60" s="179"/>
      <c r="BY60" s="179"/>
      <c r="BZ60" s="179"/>
      <c r="CA60" s="179"/>
      <c r="CB60" s="179"/>
      <c r="CC60" s="180"/>
      <c r="CD60" s="178">
        <f>DC60+DD60+DE60</f>
        <v>0</v>
      </c>
      <c r="CE60" s="179"/>
      <c r="CF60" s="179"/>
      <c r="CG60" s="179"/>
      <c r="CH60" s="179"/>
      <c r="CI60" s="179"/>
      <c r="CJ60" s="179"/>
      <c r="CK60" s="179"/>
      <c r="CL60" s="180"/>
      <c r="CM60" s="181"/>
      <c r="CN60" s="182"/>
      <c r="CO60" s="182"/>
      <c r="CP60" s="182"/>
      <c r="CQ60" s="182"/>
      <c r="CR60" s="182"/>
      <c r="CS60" s="182"/>
      <c r="CT60" s="182"/>
      <c r="CU60" s="182"/>
      <c r="CW60" s="83"/>
      <c r="CX60" s="83"/>
      <c r="CY60" s="83"/>
      <c r="CZ60" s="84"/>
      <c r="DA60" s="84"/>
      <c r="DB60" s="84"/>
      <c r="DC60" s="85"/>
      <c r="DD60" s="85"/>
      <c r="DE60" s="85"/>
    </row>
    <row r="61" spans="1:109" s="82" customFormat="1" ht="12.75">
      <c r="A61" s="209" t="s">
        <v>302</v>
      </c>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139" t="s">
        <v>364</v>
      </c>
      <c r="AW61" s="140"/>
      <c r="AX61" s="140"/>
      <c r="AY61" s="141"/>
      <c r="AZ61" s="142" t="s">
        <v>69</v>
      </c>
      <c r="BA61" s="140"/>
      <c r="BB61" s="140"/>
      <c r="BC61" s="140"/>
      <c r="BD61" s="140"/>
      <c r="BE61" s="141"/>
      <c r="BF61" s="142"/>
      <c r="BG61" s="140"/>
      <c r="BH61" s="140"/>
      <c r="BI61" s="140"/>
      <c r="BJ61" s="140"/>
      <c r="BK61" s="141"/>
      <c r="BL61" s="178">
        <f>CW61+CX61+CY61</f>
        <v>1000000</v>
      </c>
      <c r="BM61" s="179"/>
      <c r="BN61" s="179"/>
      <c r="BO61" s="179"/>
      <c r="BP61" s="179"/>
      <c r="BQ61" s="179"/>
      <c r="BR61" s="179"/>
      <c r="BS61" s="179"/>
      <c r="BT61" s="180"/>
      <c r="BU61" s="178">
        <f>CZ61+DA61+DB61</f>
        <v>0</v>
      </c>
      <c r="BV61" s="179"/>
      <c r="BW61" s="179"/>
      <c r="BX61" s="179"/>
      <c r="BY61" s="179"/>
      <c r="BZ61" s="179"/>
      <c r="CA61" s="179"/>
      <c r="CB61" s="179"/>
      <c r="CC61" s="180"/>
      <c r="CD61" s="178">
        <f>DC61+DD61+DE61</f>
        <v>0</v>
      </c>
      <c r="CE61" s="179"/>
      <c r="CF61" s="179"/>
      <c r="CG61" s="179"/>
      <c r="CH61" s="179"/>
      <c r="CI61" s="179"/>
      <c r="CJ61" s="179"/>
      <c r="CK61" s="179"/>
      <c r="CL61" s="180"/>
      <c r="CM61" s="181"/>
      <c r="CN61" s="182"/>
      <c r="CO61" s="182"/>
      <c r="CP61" s="182"/>
      <c r="CQ61" s="182"/>
      <c r="CR61" s="182"/>
      <c r="CS61" s="182"/>
      <c r="CT61" s="182"/>
      <c r="CU61" s="182"/>
      <c r="CW61" s="83"/>
      <c r="CX61" s="83"/>
      <c r="CY61" s="108">
        <f>850000+150000</f>
        <v>1000000</v>
      </c>
      <c r="CZ61" s="84"/>
      <c r="DA61" s="84"/>
      <c r="DB61" s="84"/>
      <c r="DC61" s="85"/>
      <c r="DD61" s="85"/>
      <c r="DE61" s="85"/>
    </row>
    <row r="62" spans="1:109" ht="13.5" customHeight="1">
      <c r="A62" s="144" t="s">
        <v>70</v>
      </c>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255" t="s">
        <v>71</v>
      </c>
      <c r="AW62" s="256"/>
      <c r="AX62" s="256"/>
      <c r="AY62" s="256"/>
      <c r="AZ62" s="256" t="s">
        <v>72</v>
      </c>
      <c r="BA62" s="256"/>
      <c r="BB62" s="256"/>
      <c r="BC62" s="256"/>
      <c r="BD62" s="256"/>
      <c r="BE62" s="256"/>
      <c r="BF62" s="256"/>
      <c r="BG62" s="256"/>
      <c r="BH62" s="256"/>
      <c r="BI62" s="256"/>
      <c r="BJ62" s="256"/>
      <c r="BK62" s="256"/>
      <c r="BL62" s="206">
        <f>BL63+BL65+BL66</f>
        <v>0</v>
      </c>
      <c r="BM62" s="206"/>
      <c r="BN62" s="206"/>
      <c r="BO62" s="206"/>
      <c r="BP62" s="206"/>
      <c r="BQ62" s="206"/>
      <c r="BR62" s="206"/>
      <c r="BS62" s="206"/>
      <c r="BT62" s="206"/>
      <c r="BU62" s="206">
        <f>BU63+BU65+BU66</f>
        <v>0</v>
      </c>
      <c r="BV62" s="206"/>
      <c r="BW62" s="206"/>
      <c r="BX62" s="206"/>
      <c r="BY62" s="206"/>
      <c r="BZ62" s="206"/>
      <c r="CA62" s="206"/>
      <c r="CB62" s="206"/>
      <c r="CC62" s="206"/>
      <c r="CD62" s="206">
        <f>CD63+CD65+CD66</f>
        <v>0</v>
      </c>
      <c r="CE62" s="206"/>
      <c r="CF62" s="206"/>
      <c r="CG62" s="206"/>
      <c r="CH62" s="206"/>
      <c r="CI62" s="206"/>
      <c r="CJ62" s="206"/>
      <c r="CK62" s="206"/>
      <c r="CL62" s="206"/>
      <c r="CM62" s="206">
        <f>CM63+CM65+CM66</f>
        <v>0</v>
      </c>
      <c r="CN62" s="206"/>
      <c r="CO62" s="206"/>
      <c r="CP62" s="206"/>
      <c r="CQ62" s="206"/>
      <c r="CR62" s="206"/>
      <c r="CS62" s="206"/>
      <c r="CT62" s="206"/>
      <c r="CU62" s="206"/>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29" t="s">
        <v>50</v>
      </c>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17"/>
      <c r="AW63" s="160"/>
      <c r="AX63" s="160"/>
      <c r="AY63" s="161"/>
      <c r="AZ63" s="159"/>
      <c r="BA63" s="160"/>
      <c r="BB63" s="160"/>
      <c r="BC63" s="160"/>
      <c r="BD63" s="160"/>
      <c r="BE63" s="161"/>
      <c r="BF63" s="159"/>
      <c r="BG63" s="160"/>
      <c r="BH63" s="160"/>
      <c r="BI63" s="160"/>
      <c r="BJ63" s="160"/>
      <c r="BK63" s="161"/>
      <c r="BL63" s="170">
        <f>CW63+CX63+CY63</f>
        <v>0</v>
      </c>
      <c r="BM63" s="171"/>
      <c r="BN63" s="171"/>
      <c r="BO63" s="171"/>
      <c r="BP63" s="171"/>
      <c r="BQ63" s="171"/>
      <c r="BR63" s="171"/>
      <c r="BS63" s="171"/>
      <c r="BT63" s="172"/>
      <c r="BU63" s="170">
        <f>CZ63+DA63+DB63</f>
        <v>0</v>
      </c>
      <c r="BV63" s="171"/>
      <c r="BW63" s="171"/>
      <c r="BX63" s="171"/>
      <c r="BY63" s="171"/>
      <c r="BZ63" s="171"/>
      <c r="CA63" s="171"/>
      <c r="CB63" s="171"/>
      <c r="CC63" s="172"/>
      <c r="CD63" s="170">
        <f>DC63+DD63+DE63</f>
        <v>0</v>
      </c>
      <c r="CE63" s="171"/>
      <c r="CF63" s="171"/>
      <c r="CG63" s="171"/>
      <c r="CH63" s="171"/>
      <c r="CI63" s="171"/>
      <c r="CJ63" s="171"/>
      <c r="CK63" s="171"/>
      <c r="CL63" s="172"/>
      <c r="CM63" s="262"/>
      <c r="CN63" s="263"/>
      <c r="CO63" s="263"/>
      <c r="CP63" s="263"/>
      <c r="CQ63" s="263"/>
      <c r="CR63" s="263"/>
      <c r="CS63" s="263"/>
      <c r="CT63" s="263"/>
      <c r="CU63" s="264"/>
      <c r="CW63" s="136"/>
      <c r="CX63" s="136"/>
      <c r="CY63" s="136"/>
      <c r="CZ63" s="176"/>
      <c r="DA63" s="176"/>
      <c r="DB63" s="176"/>
      <c r="DC63" s="207"/>
      <c r="DD63" s="207"/>
      <c r="DE63" s="207"/>
    </row>
    <row r="64" spans="1:109" ht="12.75">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25"/>
      <c r="AW64" s="168"/>
      <c r="AX64" s="168"/>
      <c r="AY64" s="169"/>
      <c r="AZ64" s="167"/>
      <c r="BA64" s="168"/>
      <c r="BB64" s="168"/>
      <c r="BC64" s="168"/>
      <c r="BD64" s="168"/>
      <c r="BE64" s="169"/>
      <c r="BF64" s="167"/>
      <c r="BG64" s="168"/>
      <c r="BH64" s="168"/>
      <c r="BI64" s="168"/>
      <c r="BJ64" s="168"/>
      <c r="BK64" s="169"/>
      <c r="BL64" s="173"/>
      <c r="BM64" s="174"/>
      <c r="BN64" s="174"/>
      <c r="BO64" s="174"/>
      <c r="BP64" s="174"/>
      <c r="BQ64" s="174"/>
      <c r="BR64" s="174"/>
      <c r="BS64" s="174"/>
      <c r="BT64" s="175"/>
      <c r="BU64" s="173"/>
      <c r="BV64" s="174"/>
      <c r="BW64" s="174"/>
      <c r="BX64" s="174"/>
      <c r="BY64" s="174"/>
      <c r="BZ64" s="174"/>
      <c r="CA64" s="174"/>
      <c r="CB64" s="174"/>
      <c r="CC64" s="175"/>
      <c r="CD64" s="173"/>
      <c r="CE64" s="174"/>
      <c r="CF64" s="174"/>
      <c r="CG64" s="174"/>
      <c r="CH64" s="174"/>
      <c r="CI64" s="174"/>
      <c r="CJ64" s="174"/>
      <c r="CK64" s="174"/>
      <c r="CL64" s="175"/>
      <c r="CM64" s="268"/>
      <c r="CN64" s="269"/>
      <c r="CO64" s="269"/>
      <c r="CP64" s="269"/>
      <c r="CQ64" s="269"/>
      <c r="CR64" s="269"/>
      <c r="CS64" s="269"/>
      <c r="CT64" s="269"/>
      <c r="CU64" s="270"/>
      <c r="CW64" s="136"/>
      <c r="CX64" s="136"/>
      <c r="CY64" s="136"/>
      <c r="CZ64" s="176"/>
      <c r="DA64" s="176"/>
      <c r="DB64" s="176"/>
      <c r="DC64" s="207"/>
      <c r="DD64" s="207"/>
      <c r="DE64" s="207"/>
    </row>
    <row r="65" spans="1:109" ht="13.5" customHeight="1" hidden="1">
      <c r="A65" s="212"/>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3"/>
      <c r="AW65" s="162"/>
      <c r="AX65" s="162"/>
      <c r="AY65" s="162"/>
      <c r="AZ65" s="162"/>
      <c r="BA65" s="162"/>
      <c r="BB65" s="162"/>
      <c r="BC65" s="162"/>
      <c r="BD65" s="162"/>
      <c r="BE65" s="162"/>
      <c r="BF65" s="162"/>
      <c r="BG65" s="162"/>
      <c r="BH65" s="162"/>
      <c r="BI65" s="162"/>
      <c r="BJ65" s="162"/>
      <c r="BK65" s="162"/>
      <c r="BL65" s="126">
        <f>CW65+CX65+CY65</f>
        <v>0</v>
      </c>
      <c r="BM65" s="126"/>
      <c r="BN65" s="126"/>
      <c r="BO65" s="126"/>
      <c r="BP65" s="126"/>
      <c r="BQ65" s="126"/>
      <c r="BR65" s="126"/>
      <c r="BS65" s="126"/>
      <c r="BT65" s="126"/>
      <c r="BU65" s="126">
        <f>CZ65+DA65+DB65</f>
        <v>0</v>
      </c>
      <c r="BV65" s="126"/>
      <c r="BW65" s="126"/>
      <c r="BX65" s="126"/>
      <c r="BY65" s="126"/>
      <c r="BZ65" s="126"/>
      <c r="CA65" s="126"/>
      <c r="CB65" s="126"/>
      <c r="CC65" s="126"/>
      <c r="CD65" s="126">
        <f>DC65+DD65+DE65</f>
        <v>0</v>
      </c>
      <c r="CE65" s="126"/>
      <c r="CF65" s="126"/>
      <c r="CG65" s="126"/>
      <c r="CH65" s="126"/>
      <c r="CI65" s="126"/>
      <c r="CJ65" s="126"/>
      <c r="CK65" s="126"/>
      <c r="CL65" s="126"/>
      <c r="CM65" s="260"/>
      <c r="CN65" s="260"/>
      <c r="CO65" s="260"/>
      <c r="CP65" s="260"/>
      <c r="CQ65" s="260"/>
      <c r="CR65" s="260"/>
      <c r="CS65" s="260"/>
      <c r="CT65" s="260"/>
      <c r="CU65" s="261"/>
      <c r="CW65" s="34"/>
      <c r="CX65" s="34"/>
      <c r="CY65" s="34"/>
      <c r="CZ65" s="36"/>
      <c r="DA65" s="36"/>
      <c r="DB65" s="36"/>
      <c r="DC65" s="38"/>
      <c r="DD65" s="38"/>
      <c r="DE65" s="38"/>
    </row>
    <row r="66" spans="1:109" ht="13.5" customHeight="1" hidden="1">
      <c r="A66" s="212"/>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3"/>
      <c r="AW66" s="162"/>
      <c r="AX66" s="162"/>
      <c r="AY66" s="162"/>
      <c r="AZ66" s="162"/>
      <c r="BA66" s="162"/>
      <c r="BB66" s="162"/>
      <c r="BC66" s="162"/>
      <c r="BD66" s="162"/>
      <c r="BE66" s="162"/>
      <c r="BF66" s="162"/>
      <c r="BG66" s="162"/>
      <c r="BH66" s="162"/>
      <c r="BI66" s="162"/>
      <c r="BJ66" s="162"/>
      <c r="BK66" s="162"/>
      <c r="BL66" s="126"/>
      <c r="BM66" s="126"/>
      <c r="BN66" s="126"/>
      <c r="BO66" s="126"/>
      <c r="BP66" s="126"/>
      <c r="BQ66" s="126"/>
      <c r="BR66" s="126"/>
      <c r="BS66" s="126"/>
      <c r="BT66" s="126"/>
      <c r="BU66" s="126"/>
      <c r="BV66" s="126"/>
      <c r="BW66" s="126"/>
      <c r="BX66" s="126"/>
      <c r="BY66" s="126"/>
      <c r="BZ66" s="126"/>
      <c r="CA66" s="126"/>
      <c r="CB66" s="126"/>
      <c r="CC66" s="126"/>
      <c r="CD66" s="126"/>
      <c r="CE66" s="126"/>
      <c r="CF66" s="126"/>
      <c r="CG66" s="126"/>
      <c r="CH66" s="126"/>
      <c r="CI66" s="126"/>
      <c r="CJ66" s="126"/>
      <c r="CK66" s="126"/>
      <c r="CL66" s="126"/>
      <c r="CM66" s="260"/>
      <c r="CN66" s="260"/>
      <c r="CO66" s="260"/>
      <c r="CP66" s="260"/>
      <c r="CQ66" s="260"/>
      <c r="CR66" s="260"/>
      <c r="CS66" s="260"/>
      <c r="CT66" s="260"/>
      <c r="CU66" s="261"/>
      <c r="CW66" s="34"/>
      <c r="CX66" s="34"/>
      <c r="CY66" s="34"/>
      <c r="CZ66" s="36"/>
      <c r="DA66" s="36"/>
      <c r="DB66" s="36"/>
      <c r="DC66" s="38"/>
      <c r="DD66" s="38"/>
      <c r="DE66" s="38"/>
    </row>
    <row r="67" spans="1:109" ht="13.5" customHeight="1">
      <c r="A67" s="144" t="s">
        <v>75</v>
      </c>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255" t="s">
        <v>76</v>
      </c>
      <c r="AW67" s="256"/>
      <c r="AX67" s="256"/>
      <c r="AY67" s="256"/>
      <c r="AZ67" s="256" t="s">
        <v>340</v>
      </c>
      <c r="BA67" s="256"/>
      <c r="BB67" s="256"/>
      <c r="BC67" s="256"/>
      <c r="BD67" s="256"/>
      <c r="BE67" s="256"/>
      <c r="BF67" s="256"/>
      <c r="BG67" s="256"/>
      <c r="BH67" s="256"/>
      <c r="BI67" s="256"/>
      <c r="BJ67" s="256"/>
      <c r="BK67" s="256"/>
      <c r="BL67" s="206">
        <f>BL68+BL70</f>
        <v>0</v>
      </c>
      <c r="BM67" s="206"/>
      <c r="BN67" s="206"/>
      <c r="BO67" s="206"/>
      <c r="BP67" s="206"/>
      <c r="BQ67" s="206"/>
      <c r="BR67" s="206"/>
      <c r="BS67" s="206"/>
      <c r="BT67" s="206"/>
      <c r="BU67" s="206">
        <f>BU68+BU70</f>
        <v>0</v>
      </c>
      <c r="BV67" s="206"/>
      <c r="BW67" s="206"/>
      <c r="BX67" s="206"/>
      <c r="BY67" s="206"/>
      <c r="BZ67" s="206"/>
      <c r="CA67" s="206"/>
      <c r="CB67" s="206"/>
      <c r="CC67" s="206"/>
      <c r="CD67" s="206">
        <f>CD68+CD70</f>
        <v>0</v>
      </c>
      <c r="CE67" s="206"/>
      <c r="CF67" s="206"/>
      <c r="CG67" s="206"/>
      <c r="CH67" s="206"/>
      <c r="CI67" s="206"/>
      <c r="CJ67" s="206"/>
      <c r="CK67" s="206"/>
      <c r="CL67" s="206"/>
      <c r="CM67" s="206">
        <f>CM68+CM70</f>
        <v>0</v>
      </c>
      <c r="CN67" s="206"/>
      <c r="CO67" s="206"/>
      <c r="CP67" s="206"/>
      <c r="CQ67" s="206"/>
      <c r="CR67" s="206"/>
      <c r="CS67" s="206"/>
      <c r="CT67" s="206"/>
      <c r="CU67" s="206"/>
      <c r="CW67" s="34">
        <f aca="true" t="shared" si="6" ref="CW67:DE67">CW68</f>
        <v>0</v>
      </c>
      <c r="CX67" s="34">
        <f t="shared" si="6"/>
        <v>0</v>
      </c>
      <c r="CY67" s="34">
        <f t="shared" si="6"/>
        <v>0</v>
      </c>
      <c r="CZ67" s="36">
        <f t="shared" si="6"/>
        <v>0</v>
      </c>
      <c r="DA67" s="36">
        <f t="shared" si="6"/>
        <v>0</v>
      </c>
      <c r="DB67" s="36">
        <f t="shared" si="6"/>
        <v>0</v>
      </c>
      <c r="DC67" s="38">
        <f t="shared" si="6"/>
        <v>0</v>
      </c>
      <c r="DD67" s="38">
        <f t="shared" si="6"/>
        <v>0</v>
      </c>
      <c r="DE67" s="38">
        <f t="shared" si="6"/>
        <v>0</v>
      </c>
    </row>
    <row r="68" spans="1:109" ht="12.75">
      <c r="A68" s="229" t="s">
        <v>50</v>
      </c>
      <c r="B68" s="229"/>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17"/>
      <c r="AW68" s="160"/>
      <c r="AX68" s="160"/>
      <c r="AY68" s="161"/>
      <c r="AZ68" s="159" t="s">
        <v>340</v>
      </c>
      <c r="BA68" s="160"/>
      <c r="BB68" s="160"/>
      <c r="BC68" s="160"/>
      <c r="BD68" s="160"/>
      <c r="BE68" s="161"/>
      <c r="BF68" s="159"/>
      <c r="BG68" s="160"/>
      <c r="BH68" s="160"/>
      <c r="BI68" s="160"/>
      <c r="BJ68" s="160"/>
      <c r="BK68" s="161"/>
      <c r="BL68" s="170">
        <f>CW68+CX68+CY68</f>
        <v>0</v>
      </c>
      <c r="BM68" s="171"/>
      <c r="BN68" s="171"/>
      <c r="BO68" s="171"/>
      <c r="BP68" s="171"/>
      <c r="BQ68" s="171"/>
      <c r="BR68" s="171"/>
      <c r="BS68" s="171"/>
      <c r="BT68" s="172"/>
      <c r="BU68" s="170"/>
      <c r="BV68" s="171"/>
      <c r="BW68" s="171"/>
      <c r="BX68" s="171"/>
      <c r="BY68" s="171"/>
      <c r="BZ68" s="171"/>
      <c r="CA68" s="171"/>
      <c r="CB68" s="171"/>
      <c r="CC68" s="172"/>
      <c r="CD68" s="170"/>
      <c r="CE68" s="171"/>
      <c r="CF68" s="171"/>
      <c r="CG68" s="171"/>
      <c r="CH68" s="171"/>
      <c r="CI68" s="171"/>
      <c r="CJ68" s="171"/>
      <c r="CK68" s="171"/>
      <c r="CL68" s="172"/>
      <c r="CM68" s="262"/>
      <c r="CN68" s="263"/>
      <c r="CO68" s="263"/>
      <c r="CP68" s="263"/>
      <c r="CQ68" s="263"/>
      <c r="CR68" s="263"/>
      <c r="CS68" s="263"/>
      <c r="CT68" s="263"/>
      <c r="CU68" s="264"/>
      <c r="CW68" s="136"/>
      <c r="CX68" s="136"/>
      <c r="CY68" s="136"/>
      <c r="CZ68" s="176"/>
      <c r="DA68" s="176"/>
      <c r="DB68" s="176"/>
      <c r="DC68" s="207"/>
      <c r="DD68" s="207"/>
      <c r="DE68" s="207"/>
    </row>
    <row r="69" spans="1:109" ht="42" customHeight="1">
      <c r="A69" s="331" t="s">
        <v>341</v>
      </c>
      <c r="B69" s="331"/>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2"/>
      <c r="AV69" s="225"/>
      <c r="AW69" s="168"/>
      <c r="AX69" s="168"/>
      <c r="AY69" s="169"/>
      <c r="AZ69" s="167"/>
      <c r="BA69" s="168"/>
      <c r="BB69" s="168"/>
      <c r="BC69" s="168"/>
      <c r="BD69" s="168"/>
      <c r="BE69" s="169"/>
      <c r="BF69" s="167"/>
      <c r="BG69" s="168"/>
      <c r="BH69" s="168"/>
      <c r="BI69" s="168"/>
      <c r="BJ69" s="168"/>
      <c r="BK69" s="169"/>
      <c r="BL69" s="173"/>
      <c r="BM69" s="174"/>
      <c r="BN69" s="174"/>
      <c r="BO69" s="174"/>
      <c r="BP69" s="174"/>
      <c r="BQ69" s="174"/>
      <c r="BR69" s="174"/>
      <c r="BS69" s="174"/>
      <c r="BT69" s="175"/>
      <c r="BU69" s="173"/>
      <c r="BV69" s="174"/>
      <c r="BW69" s="174"/>
      <c r="BX69" s="174"/>
      <c r="BY69" s="174"/>
      <c r="BZ69" s="174"/>
      <c r="CA69" s="174"/>
      <c r="CB69" s="174"/>
      <c r="CC69" s="175"/>
      <c r="CD69" s="173"/>
      <c r="CE69" s="174"/>
      <c r="CF69" s="174"/>
      <c r="CG69" s="174"/>
      <c r="CH69" s="174"/>
      <c r="CI69" s="174"/>
      <c r="CJ69" s="174"/>
      <c r="CK69" s="174"/>
      <c r="CL69" s="175"/>
      <c r="CM69" s="268"/>
      <c r="CN69" s="269"/>
      <c r="CO69" s="269"/>
      <c r="CP69" s="269"/>
      <c r="CQ69" s="269"/>
      <c r="CR69" s="269"/>
      <c r="CS69" s="269"/>
      <c r="CT69" s="269"/>
      <c r="CU69" s="270"/>
      <c r="CW69" s="136"/>
      <c r="CX69" s="136"/>
      <c r="CY69" s="136"/>
      <c r="CZ69" s="176"/>
      <c r="DA69" s="176"/>
      <c r="DB69" s="176"/>
      <c r="DC69" s="207"/>
      <c r="DD69" s="207"/>
      <c r="DE69" s="207"/>
    </row>
    <row r="70" spans="1:109" ht="13.5" customHeight="1" hidden="1">
      <c r="A70" s="212"/>
      <c r="B70" s="212"/>
      <c r="C70" s="212"/>
      <c r="D70" s="212"/>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3"/>
      <c r="AW70" s="162"/>
      <c r="AX70" s="162"/>
      <c r="AY70" s="162"/>
      <c r="AZ70" s="162"/>
      <c r="BA70" s="162"/>
      <c r="BB70" s="162"/>
      <c r="BC70" s="162"/>
      <c r="BD70" s="162"/>
      <c r="BE70" s="162"/>
      <c r="BF70" s="162"/>
      <c r="BG70" s="162"/>
      <c r="BH70" s="162"/>
      <c r="BI70" s="162"/>
      <c r="BJ70" s="162"/>
      <c r="BK70" s="162"/>
      <c r="BL70" s="126"/>
      <c r="BM70" s="126"/>
      <c r="BN70" s="126"/>
      <c r="BO70" s="126"/>
      <c r="BP70" s="126"/>
      <c r="BQ70" s="126"/>
      <c r="BR70" s="126"/>
      <c r="BS70" s="126"/>
      <c r="BT70" s="126"/>
      <c r="BU70" s="126"/>
      <c r="BV70" s="126"/>
      <c r="BW70" s="126"/>
      <c r="BX70" s="126"/>
      <c r="BY70" s="126"/>
      <c r="BZ70" s="126"/>
      <c r="CA70" s="126"/>
      <c r="CB70" s="126"/>
      <c r="CC70" s="126"/>
      <c r="CD70" s="126"/>
      <c r="CE70" s="126"/>
      <c r="CF70" s="126"/>
      <c r="CG70" s="126"/>
      <c r="CH70" s="126"/>
      <c r="CI70" s="126"/>
      <c r="CJ70" s="126"/>
      <c r="CK70" s="126"/>
      <c r="CL70" s="126"/>
      <c r="CM70" s="260"/>
      <c r="CN70" s="260"/>
      <c r="CO70" s="260"/>
      <c r="CP70" s="260"/>
      <c r="CQ70" s="260"/>
      <c r="CR70" s="260"/>
      <c r="CS70" s="260"/>
      <c r="CT70" s="260"/>
      <c r="CU70" s="261"/>
      <c r="CW70" s="34"/>
      <c r="CX70" s="34"/>
      <c r="CY70" s="34"/>
      <c r="CZ70" s="36"/>
      <c r="DA70" s="36"/>
      <c r="DB70" s="36"/>
      <c r="DC70" s="38"/>
      <c r="DD70" s="38"/>
      <c r="DE70" s="38"/>
    </row>
    <row r="71" spans="1:109" ht="13.5" customHeight="1">
      <c r="A71" s="144" t="s">
        <v>347</v>
      </c>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255" t="s">
        <v>77</v>
      </c>
      <c r="AW71" s="256"/>
      <c r="AX71" s="256"/>
      <c r="AY71" s="256"/>
      <c r="AZ71" s="256" t="s">
        <v>57</v>
      </c>
      <c r="BA71" s="256"/>
      <c r="BB71" s="256"/>
      <c r="BC71" s="256"/>
      <c r="BD71" s="256"/>
      <c r="BE71" s="256"/>
      <c r="BF71" s="256"/>
      <c r="BG71" s="256"/>
      <c r="BH71" s="256"/>
      <c r="BI71" s="256"/>
      <c r="BJ71" s="256"/>
      <c r="BK71" s="256"/>
      <c r="BL71" s="206">
        <f>BL72+BL75</f>
        <v>47516.280000000006</v>
      </c>
      <c r="BM71" s="206"/>
      <c r="BN71" s="206"/>
      <c r="BO71" s="206"/>
      <c r="BP71" s="206"/>
      <c r="BQ71" s="206"/>
      <c r="BR71" s="206"/>
      <c r="BS71" s="206"/>
      <c r="BT71" s="206"/>
      <c r="BU71" s="206">
        <f>BU72+BU75</f>
        <v>0</v>
      </c>
      <c r="BV71" s="206"/>
      <c r="BW71" s="206"/>
      <c r="BX71" s="206"/>
      <c r="BY71" s="206"/>
      <c r="BZ71" s="206"/>
      <c r="CA71" s="206"/>
      <c r="CB71" s="206"/>
      <c r="CC71" s="206"/>
      <c r="CD71" s="206">
        <f>CD72+CD75</f>
        <v>0</v>
      </c>
      <c r="CE71" s="206"/>
      <c r="CF71" s="206"/>
      <c r="CG71" s="206"/>
      <c r="CH71" s="206"/>
      <c r="CI71" s="206"/>
      <c r="CJ71" s="206"/>
      <c r="CK71" s="206"/>
      <c r="CL71" s="206"/>
      <c r="CM71" s="257"/>
      <c r="CN71" s="258"/>
      <c r="CO71" s="258"/>
      <c r="CP71" s="258"/>
      <c r="CQ71" s="258"/>
      <c r="CR71" s="258"/>
      <c r="CS71" s="258"/>
      <c r="CT71" s="258"/>
      <c r="CU71" s="259"/>
      <c r="CW71" s="34">
        <f aca="true" t="shared" si="7" ref="CW71:DE71">CW72</f>
        <v>47288.8</v>
      </c>
      <c r="CX71" s="34">
        <f t="shared" si="7"/>
        <v>227.48</v>
      </c>
      <c r="CY71" s="34">
        <f t="shared" si="7"/>
        <v>0</v>
      </c>
      <c r="CZ71" s="36">
        <f t="shared" si="7"/>
        <v>0</v>
      </c>
      <c r="DA71" s="36">
        <f t="shared" si="7"/>
        <v>0</v>
      </c>
      <c r="DB71" s="36">
        <f t="shared" si="7"/>
        <v>0</v>
      </c>
      <c r="DC71" s="38">
        <f t="shared" si="7"/>
        <v>0</v>
      </c>
      <c r="DD71" s="38">
        <f t="shared" si="7"/>
        <v>0</v>
      </c>
      <c r="DE71" s="38">
        <f t="shared" si="7"/>
        <v>0</v>
      </c>
    </row>
    <row r="72" spans="1:109" ht="12.75">
      <c r="A72" s="229" t="s">
        <v>78</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17" t="s">
        <v>79</v>
      </c>
      <c r="AW72" s="160"/>
      <c r="AX72" s="160"/>
      <c r="AY72" s="161"/>
      <c r="AZ72" s="159" t="s">
        <v>80</v>
      </c>
      <c r="BA72" s="160"/>
      <c r="BB72" s="160"/>
      <c r="BC72" s="160"/>
      <c r="BD72" s="160"/>
      <c r="BE72" s="161"/>
      <c r="BF72" s="159"/>
      <c r="BG72" s="160"/>
      <c r="BH72" s="160"/>
      <c r="BI72" s="160"/>
      <c r="BJ72" s="160"/>
      <c r="BK72" s="161"/>
      <c r="BL72" s="170">
        <f>CW72+CX72+CY72</f>
        <v>47516.280000000006</v>
      </c>
      <c r="BM72" s="171"/>
      <c r="BN72" s="171"/>
      <c r="BO72" s="171"/>
      <c r="BP72" s="171"/>
      <c r="BQ72" s="171"/>
      <c r="BR72" s="171"/>
      <c r="BS72" s="171"/>
      <c r="BT72" s="172"/>
      <c r="BU72" s="170">
        <f>CZ72+DA72+DB72</f>
        <v>0</v>
      </c>
      <c r="BV72" s="171"/>
      <c r="BW72" s="171"/>
      <c r="BX72" s="171"/>
      <c r="BY72" s="171"/>
      <c r="BZ72" s="171"/>
      <c r="CA72" s="171"/>
      <c r="CB72" s="171"/>
      <c r="CC72" s="172"/>
      <c r="CD72" s="170">
        <f>DC72+DD72+DE72</f>
        <v>0</v>
      </c>
      <c r="CE72" s="171"/>
      <c r="CF72" s="171"/>
      <c r="CG72" s="171"/>
      <c r="CH72" s="171"/>
      <c r="CI72" s="171"/>
      <c r="CJ72" s="171"/>
      <c r="CK72" s="171"/>
      <c r="CL72" s="172"/>
      <c r="CM72" s="219" t="s">
        <v>57</v>
      </c>
      <c r="CN72" s="220"/>
      <c r="CO72" s="220"/>
      <c r="CP72" s="220"/>
      <c r="CQ72" s="220"/>
      <c r="CR72" s="220"/>
      <c r="CS72" s="220"/>
      <c r="CT72" s="220"/>
      <c r="CU72" s="221"/>
      <c r="CW72" s="136">
        <v>47288.8</v>
      </c>
      <c r="CX72" s="136">
        <v>227.48</v>
      </c>
      <c r="CY72" s="136"/>
      <c r="CZ72" s="176"/>
      <c r="DA72" s="176"/>
      <c r="DB72" s="176"/>
      <c r="DC72" s="207"/>
      <c r="DD72" s="207"/>
      <c r="DE72" s="207"/>
    </row>
    <row r="73" spans="1:109" ht="23.25" customHeight="1">
      <c r="A73" s="342" t="s">
        <v>415</v>
      </c>
      <c r="B73" s="342"/>
      <c r="C73" s="342"/>
      <c r="D73" s="342"/>
      <c r="E73" s="342"/>
      <c r="F73" s="342"/>
      <c r="G73" s="342"/>
      <c r="H73" s="342"/>
      <c r="I73" s="342"/>
      <c r="J73" s="342"/>
      <c r="K73" s="342"/>
      <c r="L73" s="342"/>
      <c r="M73" s="342"/>
      <c r="N73" s="342"/>
      <c r="O73" s="342"/>
      <c r="P73" s="342"/>
      <c r="Q73" s="342"/>
      <c r="R73" s="342"/>
      <c r="S73" s="342"/>
      <c r="T73" s="342"/>
      <c r="U73" s="342"/>
      <c r="V73" s="342"/>
      <c r="W73" s="342"/>
      <c r="X73" s="342"/>
      <c r="Y73" s="342"/>
      <c r="Z73" s="342"/>
      <c r="AA73" s="342"/>
      <c r="AB73" s="342"/>
      <c r="AC73" s="342"/>
      <c r="AD73" s="342"/>
      <c r="AE73" s="342"/>
      <c r="AF73" s="342"/>
      <c r="AG73" s="342"/>
      <c r="AH73" s="342"/>
      <c r="AI73" s="342"/>
      <c r="AJ73" s="342"/>
      <c r="AK73" s="342"/>
      <c r="AL73" s="342"/>
      <c r="AM73" s="342"/>
      <c r="AN73" s="342"/>
      <c r="AO73" s="342"/>
      <c r="AP73" s="342"/>
      <c r="AQ73" s="342"/>
      <c r="AR73" s="342"/>
      <c r="AS73" s="342"/>
      <c r="AT73" s="342"/>
      <c r="AU73" s="343"/>
      <c r="AV73" s="317"/>
      <c r="AW73" s="201"/>
      <c r="AX73" s="201"/>
      <c r="AY73" s="202"/>
      <c r="AZ73" s="200"/>
      <c r="BA73" s="201"/>
      <c r="BB73" s="201"/>
      <c r="BC73" s="201"/>
      <c r="BD73" s="201"/>
      <c r="BE73" s="202"/>
      <c r="BF73" s="200"/>
      <c r="BG73" s="201"/>
      <c r="BH73" s="201"/>
      <c r="BI73" s="201"/>
      <c r="BJ73" s="201"/>
      <c r="BK73" s="202"/>
      <c r="BL73" s="203"/>
      <c r="BM73" s="204"/>
      <c r="BN73" s="204"/>
      <c r="BO73" s="204"/>
      <c r="BP73" s="204"/>
      <c r="BQ73" s="204"/>
      <c r="BR73" s="204"/>
      <c r="BS73" s="204"/>
      <c r="BT73" s="205"/>
      <c r="BU73" s="203"/>
      <c r="BV73" s="204"/>
      <c r="BW73" s="204"/>
      <c r="BX73" s="204"/>
      <c r="BY73" s="204"/>
      <c r="BZ73" s="204"/>
      <c r="CA73" s="204"/>
      <c r="CB73" s="204"/>
      <c r="CC73" s="205"/>
      <c r="CD73" s="203"/>
      <c r="CE73" s="204"/>
      <c r="CF73" s="204"/>
      <c r="CG73" s="204"/>
      <c r="CH73" s="204"/>
      <c r="CI73" s="204"/>
      <c r="CJ73" s="204"/>
      <c r="CK73" s="204"/>
      <c r="CL73" s="205"/>
      <c r="CM73" s="339"/>
      <c r="CN73" s="340"/>
      <c r="CO73" s="340"/>
      <c r="CP73" s="340"/>
      <c r="CQ73" s="340"/>
      <c r="CR73" s="340"/>
      <c r="CS73" s="340"/>
      <c r="CT73" s="340"/>
      <c r="CU73" s="341"/>
      <c r="CW73" s="136"/>
      <c r="CX73" s="136"/>
      <c r="CY73" s="136"/>
      <c r="CZ73" s="176"/>
      <c r="DA73" s="176"/>
      <c r="DB73" s="176"/>
      <c r="DC73" s="207"/>
      <c r="DD73" s="207"/>
      <c r="DE73" s="207"/>
    </row>
    <row r="74" spans="1:109" ht="12.75">
      <c r="A74" s="215" t="s">
        <v>416</v>
      </c>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c r="AP74" s="215"/>
      <c r="AQ74" s="215"/>
      <c r="AR74" s="215"/>
      <c r="AS74" s="215"/>
      <c r="AT74" s="215"/>
      <c r="AU74" s="215"/>
      <c r="AV74" s="225"/>
      <c r="AW74" s="168"/>
      <c r="AX74" s="168"/>
      <c r="AY74" s="169"/>
      <c r="AZ74" s="167"/>
      <c r="BA74" s="168"/>
      <c r="BB74" s="168"/>
      <c r="BC74" s="168"/>
      <c r="BD74" s="168"/>
      <c r="BE74" s="169"/>
      <c r="BF74" s="167"/>
      <c r="BG74" s="168"/>
      <c r="BH74" s="168"/>
      <c r="BI74" s="168"/>
      <c r="BJ74" s="168"/>
      <c r="BK74" s="169"/>
      <c r="BL74" s="173"/>
      <c r="BM74" s="174"/>
      <c r="BN74" s="174"/>
      <c r="BO74" s="174"/>
      <c r="BP74" s="174"/>
      <c r="BQ74" s="174"/>
      <c r="BR74" s="174"/>
      <c r="BS74" s="174"/>
      <c r="BT74" s="175"/>
      <c r="BU74" s="173"/>
      <c r="BV74" s="174"/>
      <c r="BW74" s="174"/>
      <c r="BX74" s="174"/>
      <c r="BY74" s="174"/>
      <c r="BZ74" s="174"/>
      <c r="CA74" s="174"/>
      <c r="CB74" s="174"/>
      <c r="CC74" s="175"/>
      <c r="CD74" s="173"/>
      <c r="CE74" s="174"/>
      <c r="CF74" s="174"/>
      <c r="CG74" s="174"/>
      <c r="CH74" s="174"/>
      <c r="CI74" s="174"/>
      <c r="CJ74" s="174"/>
      <c r="CK74" s="174"/>
      <c r="CL74" s="175"/>
      <c r="CM74" s="222"/>
      <c r="CN74" s="223"/>
      <c r="CO74" s="223"/>
      <c r="CP74" s="223"/>
      <c r="CQ74" s="223"/>
      <c r="CR74" s="223"/>
      <c r="CS74" s="223"/>
      <c r="CT74" s="223"/>
      <c r="CU74" s="224"/>
      <c r="CW74" s="136"/>
      <c r="CX74" s="136"/>
      <c r="CY74" s="136"/>
      <c r="CZ74" s="176"/>
      <c r="DA74" s="176"/>
      <c r="DB74" s="176"/>
      <c r="DC74" s="207"/>
      <c r="DD74" s="207"/>
      <c r="DE74" s="207"/>
    </row>
    <row r="75" spans="1:109" ht="13.5" customHeight="1" hidden="1">
      <c r="A75" s="212"/>
      <c r="B75" s="212"/>
      <c r="C75" s="212"/>
      <c r="D75" s="212"/>
      <c r="E75" s="212"/>
      <c r="F75" s="212"/>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212"/>
      <c r="AS75" s="212"/>
      <c r="AT75" s="212"/>
      <c r="AU75" s="212"/>
      <c r="AV75" s="213"/>
      <c r="AW75" s="162"/>
      <c r="AX75" s="162"/>
      <c r="AY75" s="162"/>
      <c r="AZ75" s="162"/>
      <c r="BA75" s="162"/>
      <c r="BB75" s="162"/>
      <c r="BC75" s="162"/>
      <c r="BD75" s="162"/>
      <c r="BE75" s="162"/>
      <c r="BF75" s="162"/>
      <c r="BG75" s="162"/>
      <c r="BH75" s="162"/>
      <c r="BI75" s="162"/>
      <c r="BJ75" s="162"/>
      <c r="BK75" s="162"/>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6"/>
      <c r="CK75" s="126"/>
      <c r="CL75" s="126"/>
      <c r="CM75" s="260"/>
      <c r="CN75" s="260"/>
      <c r="CO75" s="260"/>
      <c r="CP75" s="260"/>
      <c r="CQ75" s="260"/>
      <c r="CR75" s="260"/>
      <c r="CS75" s="260"/>
      <c r="CT75" s="260"/>
      <c r="CU75" s="261"/>
      <c r="CW75" s="34"/>
      <c r="CX75" s="34"/>
      <c r="CY75" s="34"/>
      <c r="CZ75" s="36"/>
      <c r="DA75" s="36"/>
      <c r="DB75" s="36"/>
      <c r="DC75" s="38"/>
      <c r="DD75" s="38"/>
      <c r="DE75" s="38"/>
    </row>
    <row r="76" spans="1:109" ht="13.5" customHeight="1">
      <c r="A76" s="274" t="s">
        <v>81</v>
      </c>
      <c r="B76" s="274"/>
      <c r="C76" s="274"/>
      <c r="D76" s="274"/>
      <c r="E76" s="274"/>
      <c r="F76" s="274"/>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S76" s="274"/>
      <c r="AT76" s="274"/>
      <c r="AU76" s="274"/>
      <c r="AV76" s="275" t="s">
        <v>82</v>
      </c>
      <c r="AW76" s="276"/>
      <c r="AX76" s="276"/>
      <c r="AY76" s="276"/>
      <c r="AZ76" s="276" t="s">
        <v>57</v>
      </c>
      <c r="BA76" s="276"/>
      <c r="BB76" s="276"/>
      <c r="BC76" s="276"/>
      <c r="BD76" s="276"/>
      <c r="BE76" s="276"/>
      <c r="BF76" s="162"/>
      <c r="BG76" s="162"/>
      <c r="BH76" s="162"/>
      <c r="BI76" s="162"/>
      <c r="BJ76" s="162"/>
      <c r="BK76" s="162"/>
      <c r="BL76" s="277">
        <f>BL77+BL105+BL120+BL128+BL136+BL139+BL150</f>
        <v>60745268.989999995</v>
      </c>
      <c r="BM76" s="277"/>
      <c r="BN76" s="277"/>
      <c r="BO76" s="277"/>
      <c r="BP76" s="277"/>
      <c r="BQ76" s="277"/>
      <c r="BR76" s="277"/>
      <c r="BS76" s="277"/>
      <c r="BT76" s="277"/>
      <c r="BU76" s="277">
        <f>BU77+BU105+BU120+BU128+BU136+BU139+BU150</f>
        <v>74605483.35</v>
      </c>
      <c r="BV76" s="277"/>
      <c r="BW76" s="277"/>
      <c r="BX76" s="277"/>
      <c r="BY76" s="277"/>
      <c r="BZ76" s="277"/>
      <c r="CA76" s="277"/>
      <c r="CB76" s="277"/>
      <c r="CC76" s="277"/>
      <c r="CD76" s="277">
        <f>CD77+CD105+CD120+CD128+CD136+CD139+CD150</f>
        <v>57689383.35</v>
      </c>
      <c r="CE76" s="277"/>
      <c r="CF76" s="277"/>
      <c r="CG76" s="277"/>
      <c r="CH76" s="277"/>
      <c r="CI76" s="277"/>
      <c r="CJ76" s="277"/>
      <c r="CK76" s="277"/>
      <c r="CL76" s="277"/>
      <c r="CM76" s="126"/>
      <c r="CN76" s="126"/>
      <c r="CO76" s="126"/>
      <c r="CP76" s="126"/>
      <c r="CQ76" s="126"/>
      <c r="CR76" s="126"/>
      <c r="CS76" s="126"/>
      <c r="CT76" s="126"/>
      <c r="CU76" s="126"/>
      <c r="CW76" s="35">
        <f aca="true" t="shared" si="8" ref="CW76:DE76">CW77+CW105+CW120+CW128+CW136+CW139+CW150</f>
        <v>39263075.480000004</v>
      </c>
      <c r="CX76" s="35">
        <f t="shared" si="8"/>
        <v>16563897.18</v>
      </c>
      <c r="CY76" s="35">
        <f t="shared" si="8"/>
        <v>4918296.33</v>
      </c>
      <c r="CZ76" s="37">
        <f t="shared" si="8"/>
        <v>43264444</v>
      </c>
      <c r="DA76" s="37">
        <f t="shared" si="8"/>
        <v>31341039.35</v>
      </c>
      <c r="DB76" s="37">
        <f t="shared" si="8"/>
        <v>0</v>
      </c>
      <c r="DC76" s="39">
        <f t="shared" si="8"/>
        <v>43264444</v>
      </c>
      <c r="DD76" s="39">
        <f t="shared" si="8"/>
        <v>14424939.35</v>
      </c>
      <c r="DE76" s="39">
        <f t="shared" si="8"/>
        <v>0</v>
      </c>
    </row>
    <row r="77" spans="1:109" ht="9.75" customHeight="1">
      <c r="A77" s="246" t="s">
        <v>50</v>
      </c>
      <c r="B77" s="247"/>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8"/>
      <c r="AV77" s="320" t="s">
        <v>84</v>
      </c>
      <c r="AW77" s="233"/>
      <c r="AX77" s="233"/>
      <c r="AY77" s="234"/>
      <c r="AZ77" s="232" t="s">
        <v>57</v>
      </c>
      <c r="BA77" s="233"/>
      <c r="BB77" s="233"/>
      <c r="BC77" s="233"/>
      <c r="BD77" s="233"/>
      <c r="BE77" s="234"/>
      <c r="BF77" s="232"/>
      <c r="BG77" s="233"/>
      <c r="BH77" s="233"/>
      <c r="BI77" s="233"/>
      <c r="BJ77" s="233"/>
      <c r="BK77" s="234"/>
      <c r="BL77" s="238">
        <f>BL79+BL81+BL85+BL88+BL90+BL95+BL98+BL100+BL82+BL86+BL87+BL83</f>
        <v>38056734.4</v>
      </c>
      <c r="BM77" s="239"/>
      <c r="BN77" s="239"/>
      <c r="BO77" s="239"/>
      <c r="BP77" s="239"/>
      <c r="BQ77" s="239"/>
      <c r="BR77" s="239"/>
      <c r="BS77" s="239"/>
      <c r="BT77" s="240"/>
      <c r="BU77" s="238">
        <f>BU79+BU81+BU85+BU88+BU90+BU95+BU98+BU100+BU82+BU86+BU87+BU83</f>
        <v>43980303.35</v>
      </c>
      <c r="BV77" s="239"/>
      <c r="BW77" s="239"/>
      <c r="BX77" s="239"/>
      <c r="BY77" s="239"/>
      <c r="BZ77" s="239"/>
      <c r="CA77" s="239"/>
      <c r="CB77" s="239"/>
      <c r="CC77" s="240"/>
      <c r="CD77" s="238">
        <f>CD79+CD81+CD85+CD88+CD90+CD95+CD98+CD100+CD82+CD86+CD87+CD83</f>
        <v>43980303.35</v>
      </c>
      <c r="CE77" s="239"/>
      <c r="CF77" s="239"/>
      <c r="CG77" s="239"/>
      <c r="CH77" s="239"/>
      <c r="CI77" s="239"/>
      <c r="CJ77" s="239"/>
      <c r="CK77" s="239"/>
      <c r="CL77" s="240"/>
      <c r="CM77" s="249" t="s">
        <v>57</v>
      </c>
      <c r="CN77" s="250"/>
      <c r="CO77" s="250"/>
      <c r="CP77" s="250"/>
      <c r="CQ77" s="250"/>
      <c r="CR77" s="250"/>
      <c r="CS77" s="250"/>
      <c r="CT77" s="250"/>
      <c r="CU77" s="251"/>
      <c r="CW77" s="136">
        <f>CW79+CW81+CW85+CW88+CW90+CW95+CW98+CW100+CW82+CW86+CW87+CW83+CW84</f>
        <v>30563784</v>
      </c>
      <c r="CX77" s="136">
        <f>CX79+CX81+CX85+CX88+CX90+CX95+CX98+CX100+CX82+CX86+CX87+CX83+CX84</f>
        <v>7292950.4</v>
      </c>
      <c r="CY77" s="136">
        <f>CY79+CY81+CY85+CY88+CY90+CY95+CY98+CY100+CY82+CY86+CY87+CY84+CY83</f>
        <v>200000</v>
      </c>
      <c r="CZ77" s="176">
        <f>CZ79+CZ81+CZ85+CZ88+CZ90+CZ95+CZ98+CZ100+CZ82+CZ86+CZ87+CZ84+CZ83</f>
        <v>36308784</v>
      </c>
      <c r="DA77" s="176">
        <f>DA79+DA81+DA85+DA88+DA90+DA95+DA98+DA100+DA82+DA86+DA87+DA83+DA84</f>
        <v>7671519.35</v>
      </c>
      <c r="DB77" s="176">
        <f>DB79+DB81+DB85+DB88+DB90+DB95+DB98+DB100+DB82+DB86+DB87</f>
        <v>0</v>
      </c>
      <c r="DC77" s="207">
        <f>DC79+DC81+DC85+DC88+DC90+DC95+DC98+DC100+DC82+DC86+DC87+DC83+DC84</f>
        <v>36308784</v>
      </c>
      <c r="DD77" s="207">
        <f>DD79+DD81+DD85+DD88+DD90+DD95+DD98+DD100+DD82+DD86+DD87+DD83+DD84</f>
        <v>7671519.35</v>
      </c>
      <c r="DE77" s="207">
        <f>DE79+DE81+DE85+DE88+DE90+DE95+DE98+DE100+DE82+DE86+DE87</f>
        <v>0</v>
      </c>
    </row>
    <row r="78" spans="1:109" ht="12" customHeight="1">
      <c r="A78" s="244" t="s">
        <v>83</v>
      </c>
      <c r="B78" s="244"/>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5"/>
      <c r="AV78" s="321"/>
      <c r="AW78" s="236"/>
      <c r="AX78" s="236"/>
      <c r="AY78" s="237"/>
      <c r="AZ78" s="235"/>
      <c r="BA78" s="236"/>
      <c r="BB78" s="236"/>
      <c r="BC78" s="236"/>
      <c r="BD78" s="236"/>
      <c r="BE78" s="237"/>
      <c r="BF78" s="235"/>
      <c r="BG78" s="236"/>
      <c r="BH78" s="236"/>
      <c r="BI78" s="236"/>
      <c r="BJ78" s="236"/>
      <c r="BK78" s="237"/>
      <c r="BL78" s="241"/>
      <c r="BM78" s="242"/>
      <c r="BN78" s="242"/>
      <c r="BO78" s="242"/>
      <c r="BP78" s="242"/>
      <c r="BQ78" s="242"/>
      <c r="BR78" s="242"/>
      <c r="BS78" s="242"/>
      <c r="BT78" s="243"/>
      <c r="BU78" s="241"/>
      <c r="BV78" s="242"/>
      <c r="BW78" s="242"/>
      <c r="BX78" s="242"/>
      <c r="BY78" s="242"/>
      <c r="BZ78" s="242"/>
      <c r="CA78" s="242"/>
      <c r="CB78" s="242"/>
      <c r="CC78" s="243"/>
      <c r="CD78" s="241"/>
      <c r="CE78" s="242"/>
      <c r="CF78" s="242"/>
      <c r="CG78" s="242"/>
      <c r="CH78" s="242"/>
      <c r="CI78" s="242"/>
      <c r="CJ78" s="242"/>
      <c r="CK78" s="242"/>
      <c r="CL78" s="243"/>
      <c r="CM78" s="252"/>
      <c r="CN78" s="253"/>
      <c r="CO78" s="253"/>
      <c r="CP78" s="253"/>
      <c r="CQ78" s="253"/>
      <c r="CR78" s="253"/>
      <c r="CS78" s="253"/>
      <c r="CT78" s="253"/>
      <c r="CU78" s="254"/>
      <c r="CW78" s="136"/>
      <c r="CX78" s="136"/>
      <c r="CY78" s="136"/>
      <c r="CZ78" s="176"/>
      <c r="DA78" s="176"/>
      <c r="DB78" s="176"/>
      <c r="DC78" s="207"/>
      <c r="DD78" s="207"/>
      <c r="DE78" s="207"/>
    </row>
    <row r="79" spans="1:109" ht="12.75">
      <c r="A79" s="230" t="s">
        <v>50</v>
      </c>
      <c r="B79" s="230"/>
      <c r="C79" s="230"/>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0"/>
      <c r="AR79" s="230"/>
      <c r="AS79" s="230"/>
      <c r="AT79" s="230"/>
      <c r="AU79" s="231"/>
      <c r="AV79" s="217" t="s">
        <v>85</v>
      </c>
      <c r="AW79" s="160"/>
      <c r="AX79" s="160"/>
      <c r="AY79" s="161"/>
      <c r="AZ79" s="159" t="s">
        <v>86</v>
      </c>
      <c r="BA79" s="160"/>
      <c r="BB79" s="160"/>
      <c r="BC79" s="160"/>
      <c r="BD79" s="160"/>
      <c r="BE79" s="161"/>
      <c r="BF79" s="159" t="s">
        <v>311</v>
      </c>
      <c r="BG79" s="160"/>
      <c r="BH79" s="160"/>
      <c r="BI79" s="160"/>
      <c r="BJ79" s="160"/>
      <c r="BK79" s="161"/>
      <c r="BL79" s="170">
        <f>CW79+CX79+CY79</f>
        <v>27097950.84</v>
      </c>
      <c r="BM79" s="171"/>
      <c r="BN79" s="171"/>
      <c r="BO79" s="171"/>
      <c r="BP79" s="171"/>
      <c r="BQ79" s="171"/>
      <c r="BR79" s="171"/>
      <c r="BS79" s="171"/>
      <c r="BT79" s="172"/>
      <c r="BU79" s="170">
        <f>CZ79+DA79+DB79</f>
        <v>33164617.55</v>
      </c>
      <c r="BV79" s="171"/>
      <c r="BW79" s="171"/>
      <c r="BX79" s="171"/>
      <c r="BY79" s="171"/>
      <c r="BZ79" s="171"/>
      <c r="CA79" s="171"/>
      <c r="CB79" s="171"/>
      <c r="CC79" s="172"/>
      <c r="CD79" s="170">
        <f>DC79+DD79+DE79</f>
        <v>33164617.55</v>
      </c>
      <c r="CE79" s="171"/>
      <c r="CF79" s="171"/>
      <c r="CG79" s="171"/>
      <c r="CH79" s="171"/>
      <c r="CI79" s="171"/>
      <c r="CJ79" s="171"/>
      <c r="CK79" s="171"/>
      <c r="CL79" s="172"/>
      <c r="CM79" s="219" t="s">
        <v>57</v>
      </c>
      <c r="CN79" s="220"/>
      <c r="CO79" s="220"/>
      <c r="CP79" s="220"/>
      <c r="CQ79" s="220"/>
      <c r="CR79" s="220"/>
      <c r="CS79" s="220"/>
      <c r="CT79" s="220"/>
      <c r="CU79" s="221"/>
      <c r="CW79" s="136">
        <v>21778098</v>
      </c>
      <c r="CX79" s="136">
        <v>5166252.84</v>
      </c>
      <c r="CY79" s="136">
        <v>153600</v>
      </c>
      <c r="CZ79" s="176">
        <v>27593700</v>
      </c>
      <c r="DA79" s="176">
        <v>5570917.55</v>
      </c>
      <c r="DB79" s="176"/>
      <c r="DC79" s="207">
        <v>27593700</v>
      </c>
      <c r="DD79" s="207">
        <v>5570917.55</v>
      </c>
      <c r="DE79" s="207"/>
    </row>
    <row r="80" spans="1:109" ht="12.75">
      <c r="A80" s="215" t="s">
        <v>87</v>
      </c>
      <c r="B80" s="215"/>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I80" s="215"/>
      <c r="AJ80" s="215"/>
      <c r="AK80" s="215"/>
      <c r="AL80" s="215"/>
      <c r="AM80" s="215"/>
      <c r="AN80" s="215"/>
      <c r="AO80" s="215"/>
      <c r="AP80" s="215"/>
      <c r="AQ80" s="215"/>
      <c r="AR80" s="215"/>
      <c r="AS80" s="215"/>
      <c r="AT80" s="215"/>
      <c r="AU80" s="215"/>
      <c r="AV80" s="225"/>
      <c r="AW80" s="168"/>
      <c r="AX80" s="168"/>
      <c r="AY80" s="169"/>
      <c r="AZ80" s="167"/>
      <c r="BA80" s="168"/>
      <c r="BB80" s="168"/>
      <c r="BC80" s="168"/>
      <c r="BD80" s="168"/>
      <c r="BE80" s="169"/>
      <c r="BF80" s="167"/>
      <c r="BG80" s="168"/>
      <c r="BH80" s="168"/>
      <c r="BI80" s="168"/>
      <c r="BJ80" s="168"/>
      <c r="BK80" s="169"/>
      <c r="BL80" s="173"/>
      <c r="BM80" s="174"/>
      <c r="BN80" s="174"/>
      <c r="BO80" s="174"/>
      <c r="BP80" s="174"/>
      <c r="BQ80" s="174"/>
      <c r="BR80" s="174"/>
      <c r="BS80" s="174"/>
      <c r="BT80" s="175"/>
      <c r="BU80" s="173"/>
      <c r="BV80" s="174"/>
      <c r="BW80" s="174"/>
      <c r="BX80" s="174"/>
      <c r="BY80" s="174"/>
      <c r="BZ80" s="174"/>
      <c r="CA80" s="174"/>
      <c r="CB80" s="174"/>
      <c r="CC80" s="175"/>
      <c r="CD80" s="173"/>
      <c r="CE80" s="174"/>
      <c r="CF80" s="174"/>
      <c r="CG80" s="174"/>
      <c r="CH80" s="174"/>
      <c r="CI80" s="174"/>
      <c r="CJ80" s="174"/>
      <c r="CK80" s="174"/>
      <c r="CL80" s="175"/>
      <c r="CM80" s="222"/>
      <c r="CN80" s="223"/>
      <c r="CO80" s="223"/>
      <c r="CP80" s="223"/>
      <c r="CQ80" s="223"/>
      <c r="CR80" s="223"/>
      <c r="CS80" s="223"/>
      <c r="CT80" s="223"/>
      <c r="CU80" s="224"/>
      <c r="CW80" s="136"/>
      <c r="CX80" s="136"/>
      <c r="CY80" s="136"/>
      <c r="CZ80" s="176"/>
      <c r="DA80" s="176"/>
      <c r="DB80" s="176"/>
      <c r="DC80" s="207"/>
      <c r="DD80" s="207"/>
      <c r="DE80" s="207"/>
    </row>
    <row r="81" spans="1:109" ht="12.75">
      <c r="A81" s="215" t="s">
        <v>312</v>
      </c>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N81" s="215"/>
      <c r="AO81" s="215"/>
      <c r="AP81" s="215"/>
      <c r="AQ81" s="215"/>
      <c r="AR81" s="215"/>
      <c r="AS81" s="215"/>
      <c r="AT81" s="215"/>
      <c r="AU81" s="215"/>
      <c r="AV81" s="163" t="s">
        <v>359</v>
      </c>
      <c r="AW81" s="124"/>
      <c r="AX81" s="124"/>
      <c r="AY81" s="125"/>
      <c r="AZ81" s="123" t="s">
        <v>86</v>
      </c>
      <c r="BA81" s="124"/>
      <c r="BB81" s="124"/>
      <c r="BC81" s="124"/>
      <c r="BD81" s="124"/>
      <c r="BE81" s="125"/>
      <c r="BF81" s="123" t="s">
        <v>310</v>
      </c>
      <c r="BG81" s="124"/>
      <c r="BH81" s="124"/>
      <c r="BI81" s="124"/>
      <c r="BJ81" s="124"/>
      <c r="BK81" s="125"/>
      <c r="BL81" s="126">
        <f>CW81+CX81+CY81</f>
        <v>98500</v>
      </c>
      <c r="BM81" s="126"/>
      <c r="BN81" s="126"/>
      <c r="BO81" s="126"/>
      <c r="BP81" s="126"/>
      <c r="BQ81" s="126"/>
      <c r="BR81" s="126"/>
      <c r="BS81" s="126"/>
      <c r="BT81" s="126"/>
      <c r="BU81" s="126">
        <f aca="true" t="shared" si="9" ref="BU81:BU88">CZ81+DA81+DB81</f>
        <v>5000</v>
      </c>
      <c r="BV81" s="126"/>
      <c r="BW81" s="126"/>
      <c r="BX81" s="126"/>
      <c r="BY81" s="126"/>
      <c r="BZ81" s="126"/>
      <c r="CA81" s="126"/>
      <c r="CB81" s="126"/>
      <c r="CC81" s="126"/>
      <c r="CD81" s="126">
        <f aca="true" t="shared" si="10" ref="CD81:CD88">DC81+DD81+DE81</f>
        <v>5000</v>
      </c>
      <c r="CE81" s="126"/>
      <c r="CF81" s="126"/>
      <c r="CG81" s="126"/>
      <c r="CH81" s="126"/>
      <c r="CI81" s="126"/>
      <c r="CJ81" s="126"/>
      <c r="CK81" s="126"/>
      <c r="CL81" s="126"/>
      <c r="CM81" s="130" t="s">
        <v>57</v>
      </c>
      <c r="CN81" s="130"/>
      <c r="CO81" s="130"/>
      <c r="CP81" s="130"/>
      <c r="CQ81" s="130"/>
      <c r="CR81" s="130"/>
      <c r="CS81" s="130"/>
      <c r="CT81" s="130"/>
      <c r="CU81" s="134"/>
      <c r="CW81" s="68">
        <v>85000</v>
      </c>
      <c r="CX81" s="68">
        <v>13500</v>
      </c>
      <c r="CY81" s="68"/>
      <c r="CZ81" s="75">
        <v>5000</v>
      </c>
      <c r="DA81" s="75"/>
      <c r="DB81" s="75"/>
      <c r="DC81" s="76">
        <v>5000</v>
      </c>
      <c r="DD81" s="76"/>
      <c r="DE81" s="76"/>
    </row>
    <row r="82" spans="1:109" ht="13.5" customHeight="1">
      <c r="A82" s="212" t="s">
        <v>317</v>
      </c>
      <c r="B82" s="212"/>
      <c r="C82" s="212"/>
      <c r="D82" s="212"/>
      <c r="E82" s="212"/>
      <c r="F82" s="212"/>
      <c r="G82" s="212"/>
      <c r="H82" s="21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R82" s="212"/>
      <c r="AS82" s="212"/>
      <c r="AT82" s="212"/>
      <c r="AU82" s="212"/>
      <c r="AV82" s="213" t="s">
        <v>88</v>
      </c>
      <c r="AW82" s="162"/>
      <c r="AX82" s="162"/>
      <c r="AY82" s="162"/>
      <c r="AZ82" s="162" t="s">
        <v>91</v>
      </c>
      <c r="BA82" s="162"/>
      <c r="BB82" s="162"/>
      <c r="BC82" s="162"/>
      <c r="BD82" s="162"/>
      <c r="BE82" s="162"/>
      <c r="BF82" s="162" t="s">
        <v>316</v>
      </c>
      <c r="BG82" s="162"/>
      <c r="BH82" s="162"/>
      <c r="BI82" s="162"/>
      <c r="BJ82" s="162"/>
      <c r="BK82" s="162"/>
      <c r="BL82" s="126">
        <f aca="true" t="shared" si="11" ref="BL82:BL88">CW82+CX82+CY82</f>
        <v>0</v>
      </c>
      <c r="BM82" s="126"/>
      <c r="BN82" s="126"/>
      <c r="BO82" s="126"/>
      <c r="BP82" s="126"/>
      <c r="BQ82" s="126"/>
      <c r="BR82" s="126"/>
      <c r="BS82" s="126"/>
      <c r="BT82" s="126"/>
      <c r="BU82" s="126">
        <f t="shared" si="9"/>
        <v>0</v>
      </c>
      <c r="BV82" s="126"/>
      <c r="BW82" s="126"/>
      <c r="BX82" s="126"/>
      <c r="BY82" s="126"/>
      <c r="BZ82" s="126"/>
      <c r="CA82" s="126"/>
      <c r="CB82" s="126"/>
      <c r="CC82" s="126"/>
      <c r="CD82" s="126">
        <f t="shared" si="10"/>
        <v>0</v>
      </c>
      <c r="CE82" s="126"/>
      <c r="CF82" s="126"/>
      <c r="CG82" s="126"/>
      <c r="CH82" s="126"/>
      <c r="CI82" s="126"/>
      <c r="CJ82" s="126"/>
      <c r="CK82" s="126"/>
      <c r="CL82" s="126"/>
      <c r="CM82" s="130" t="s">
        <v>57</v>
      </c>
      <c r="CN82" s="130"/>
      <c r="CO82" s="130"/>
      <c r="CP82" s="130"/>
      <c r="CQ82" s="130"/>
      <c r="CR82" s="130"/>
      <c r="CS82" s="130"/>
      <c r="CT82" s="130"/>
      <c r="CU82" s="134"/>
      <c r="CW82" s="68">
        <v>0</v>
      </c>
      <c r="CX82" s="68">
        <v>0</v>
      </c>
      <c r="CY82" s="68"/>
      <c r="CZ82" s="75">
        <v>0</v>
      </c>
      <c r="DA82" s="75"/>
      <c r="DB82" s="75"/>
      <c r="DC82" s="76">
        <v>0</v>
      </c>
      <c r="DD82" s="76"/>
      <c r="DE82" s="76"/>
    </row>
    <row r="83" spans="1:109" ht="13.5" customHeight="1">
      <c r="A83" s="212" t="s">
        <v>317</v>
      </c>
      <c r="B83" s="212"/>
      <c r="C83" s="212"/>
      <c r="D83" s="212"/>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2"/>
      <c r="AL83" s="212"/>
      <c r="AM83" s="212"/>
      <c r="AN83" s="212"/>
      <c r="AO83" s="212"/>
      <c r="AP83" s="212"/>
      <c r="AQ83" s="212"/>
      <c r="AR83" s="212"/>
      <c r="AS83" s="212"/>
      <c r="AT83" s="212"/>
      <c r="AU83" s="212"/>
      <c r="AV83" s="213" t="s">
        <v>360</v>
      </c>
      <c r="AW83" s="162"/>
      <c r="AX83" s="162"/>
      <c r="AY83" s="162"/>
      <c r="AZ83" s="162" t="s">
        <v>91</v>
      </c>
      <c r="BA83" s="162"/>
      <c r="BB83" s="162"/>
      <c r="BC83" s="162"/>
      <c r="BD83" s="162"/>
      <c r="BE83" s="162"/>
      <c r="BF83" s="162" t="s">
        <v>437</v>
      </c>
      <c r="BG83" s="162"/>
      <c r="BH83" s="162"/>
      <c r="BI83" s="162"/>
      <c r="BJ83" s="162"/>
      <c r="BK83" s="162"/>
      <c r="BL83" s="126">
        <f>CW83+CX83+CY83</f>
        <v>180000</v>
      </c>
      <c r="BM83" s="126"/>
      <c r="BN83" s="126"/>
      <c r="BO83" s="126"/>
      <c r="BP83" s="126"/>
      <c r="BQ83" s="126"/>
      <c r="BR83" s="126"/>
      <c r="BS83" s="126"/>
      <c r="BT83" s="126"/>
      <c r="BU83" s="126">
        <f t="shared" si="9"/>
        <v>0</v>
      </c>
      <c r="BV83" s="126"/>
      <c r="BW83" s="126"/>
      <c r="BX83" s="126"/>
      <c r="BY83" s="126"/>
      <c r="BZ83" s="126"/>
      <c r="CA83" s="126"/>
      <c r="CB83" s="126"/>
      <c r="CC83" s="126"/>
      <c r="CD83" s="126">
        <f>DC83+DD83+DE83</f>
        <v>0</v>
      </c>
      <c r="CE83" s="126"/>
      <c r="CF83" s="126"/>
      <c r="CG83" s="126"/>
      <c r="CH83" s="126"/>
      <c r="CI83" s="126"/>
      <c r="CJ83" s="126"/>
      <c r="CK83" s="126"/>
      <c r="CL83" s="126"/>
      <c r="CM83" s="130" t="s">
        <v>57</v>
      </c>
      <c r="CN83" s="130"/>
      <c r="CO83" s="130"/>
      <c r="CP83" s="130"/>
      <c r="CQ83" s="130"/>
      <c r="CR83" s="130"/>
      <c r="CS83" s="130"/>
      <c r="CT83" s="130"/>
      <c r="CU83" s="134"/>
      <c r="CW83" s="68">
        <v>0</v>
      </c>
      <c r="CX83" s="68">
        <v>180000</v>
      </c>
      <c r="CY83" s="68">
        <v>0</v>
      </c>
      <c r="CZ83" s="75">
        <v>0</v>
      </c>
      <c r="DA83" s="75">
        <v>0</v>
      </c>
      <c r="DB83" s="75"/>
      <c r="DC83" s="76">
        <v>0</v>
      </c>
      <c r="DD83" s="76"/>
      <c r="DE83" s="76"/>
    </row>
    <row r="84" spans="1:109" ht="13.5" customHeight="1">
      <c r="A84" s="364"/>
      <c r="B84" s="364"/>
      <c r="C84" s="364"/>
      <c r="D84" s="364"/>
      <c r="E84" s="364"/>
      <c r="F84" s="364"/>
      <c r="G84" s="364"/>
      <c r="H84" s="364"/>
      <c r="I84" s="364"/>
      <c r="J84" s="364"/>
      <c r="K84" s="364"/>
      <c r="L84" s="364"/>
      <c r="M84" s="364"/>
      <c r="N84" s="364"/>
      <c r="O84" s="364"/>
      <c r="P84" s="364"/>
      <c r="Q84" s="364"/>
      <c r="R84" s="364"/>
      <c r="S84" s="364"/>
      <c r="T84" s="364"/>
      <c r="U84" s="364"/>
      <c r="V84" s="364"/>
      <c r="W84" s="364"/>
      <c r="X84" s="364"/>
      <c r="Y84" s="364"/>
      <c r="Z84" s="364"/>
      <c r="AA84" s="364"/>
      <c r="AB84" s="364"/>
      <c r="AC84" s="364"/>
      <c r="AD84" s="364"/>
      <c r="AE84" s="364"/>
      <c r="AF84" s="364"/>
      <c r="AG84" s="364"/>
      <c r="AH84" s="364"/>
      <c r="AI84" s="364"/>
      <c r="AJ84" s="364"/>
      <c r="AK84" s="364"/>
      <c r="AL84" s="364"/>
      <c r="AM84" s="364"/>
      <c r="AN84" s="364"/>
      <c r="AO84" s="364"/>
      <c r="AP84" s="364"/>
      <c r="AQ84" s="364"/>
      <c r="AR84" s="364"/>
      <c r="AS84" s="364"/>
      <c r="AT84" s="364"/>
      <c r="AU84" s="365"/>
      <c r="AV84" s="213" t="s">
        <v>361</v>
      </c>
      <c r="AW84" s="162"/>
      <c r="AX84" s="162"/>
      <c r="AY84" s="162"/>
      <c r="AZ84" s="123" t="s">
        <v>91</v>
      </c>
      <c r="BA84" s="124"/>
      <c r="BB84" s="124"/>
      <c r="BC84" s="124"/>
      <c r="BD84" s="124"/>
      <c r="BE84" s="125"/>
      <c r="BF84" s="123" t="s">
        <v>440</v>
      </c>
      <c r="BG84" s="124"/>
      <c r="BH84" s="124"/>
      <c r="BI84" s="124"/>
      <c r="BJ84" s="124"/>
      <c r="BK84" s="125"/>
      <c r="BL84" s="126">
        <f>CW84+CX84+CY84</f>
        <v>0</v>
      </c>
      <c r="BM84" s="126"/>
      <c r="BN84" s="126"/>
      <c r="BO84" s="126"/>
      <c r="BP84" s="126"/>
      <c r="BQ84" s="126"/>
      <c r="BR84" s="126"/>
      <c r="BS84" s="126"/>
      <c r="BT84" s="126"/>
      <c r="BU84" s="126">
        <f>CZ84+DA84+DB84</f>
        <v>0</v>
      </c>
      <c r="BV84" s="126"/>
      <c r="BW84" s="126"/>
      <c r="BX84" s="126"/>
      <c r="BY84" s="126"/>
      <c r="BZ84" s="126"/>
      <c r="CA84" s="126"/>
      <c r="CB84" s="126"/>
      <c r="CC84" s="126"/>
      <c r="CD84" s="126">
        <f>DC84+DD84+DE84</f>
        <v>0</v>
      </c>
      <c r="CE84" s="126"/>
      <c r="CF84" s="126"/>
      <c r="CG84" s="126"/>
      <c r="CH84" s="126"/>
      <c r="CI84" s="126"/>
      <c r="CJ84" s="126"/>
      <c r="CK84" s="126"/>
      <c r="CL84" s="126"/>
      <c r="CM84" s="127" t="s">
        <v>57</v>
      </c>
      <c r="CN84" s="128"/>
      <c r="CO84" s="128"/>
      <c r="CP84" s="128"/>
      <c r="CQ84" s="128"/>
      <c r="CR84" s="128"/>
      <c r="CS84" s="128"/>
      <c r="CT84" s="128"/>
      <c r="CU84" s="129"/>
      <c r="CW84" s="120"/>
      <c r="CX84" s="120"/>
      <c r="CY84" s="120"/>
      <c r="CZ84" s="121"/>
      <c r="DA84" s="121"/>
      <c r="DB84" s="121"/>
      <c r="DC84" s="122"/>
      <c r="DD84" s="122"/>
      <c r="DE84" s="122"/>
    </row>
    <row r="85" spans="1:109" ht="13.5" customHeight="1">
      <c r="A85" s="212" t="s">
        <v>318</v>
      </c>
      <c r="B85" s="212"/>
      <c r="C85" s="212"/>
      <c r="D85" s="212"/>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c r="AN85" s="212"/>
      <c r="AO85" s="212"/>
      <c r="AP85" s="212"/>
      <c r="AQ85" s="212"/>
      <c r="AR85" s="212"/>
      <c r="AS85" s="212"/>
      <c r="AT85" s="212"/>
      <c r="AU85" s="212"/>
      <c r="AV85" s="213" t="s">
        <v>362</v>
      </c>
      <c r="AW85" s="162"/>
      <c r="AX85" s="162"/>
      <c r="AY85" s="162"/>
      <c r="AZ85" s="162" t="s">
        <v>91</v>
      </c>
      <c r="BA85" s="162"/>
      <c r="BB85" s="162"/>
      <c r="BC85" s="162"/>
      <c r="BD85" s="162"/>
      <c r="BE85" s="162"/>
      <c r="BF85" s="162" t="s">
        <v>315</v>
      </c>
      <c r="BG85" s="162"/>
      <c r="BH85" s="162"/>
      <c r="BI85" s="162"/>
      <c r="BJ85" s="162"/>
      <c r="BK85" s="162"/>
      <c r="BL85" s="126">
        <f t="shared" si="11"/>
        <v>802</v>
      </c>
      <c r="BM85" s="126"/>
      <c r="BN85" s="126"/>
      <c r="BO85" s="126"/>
      <c r="BP85" s="126"/>
      <c r="BQ85" s="126"/>
      <c r="BR85" s="126"/>
      <c r="BS85" s="126"/>
      <c r="BT85" s="126"/>
      <c r="BU85" s="126">
        <f t="shared" si="9"/>
        <v>0</v>
      </c>
      <c r="BV85" s="126"/>
      <c r="BW85" s="126"/>
      <c r="BX85" s="126"/>
      <c r="BY85" s="126"/>
      <c r="BZ85" s="126"/>
      <c r="CA85" s="126"/>
      <c r="CB85" s="126"/>
      <c r="CC85" s="126"/>
      <c r="CD85" s="126">
        <f t="shared" si="10"/>
        <v>0</v>
      </c>
      <c r="CE85" s="126"/>
      <c r="CF85" s="126"/>
      <c r="CG85" s="126"/>
      <c r="CH85" s="126"/>
      <c r="CI85" s="126"/>
      <c r="CJ85" s="126"/>
      <c r="CK85" s="126"/>
      <c r="CL85" s="126"/>
      <c r="CM85" s="130" t="s">
        <v>57</v>
      </c>
      <c r="CN85" s="130"/>
      <c r="CO85" s="130"/>
      <c r="CP85" s="130"/>
      <c r="CQ85" s="130"/>
      <c r="CR85" s="130"/>
      <c r="CS85" s="130"/>
      <c r="CT85" s="130"/>
      <c r="CU85" s="134"/>
      <c r="CW85" s="68">
        <v>802</v>
      </c>
      <c r="CX85" s="68">
        <v>0</v>
      </c>
      <c r="CY85" s="68"/>
      <c r="CZ85" s="75">
        <v>0</v>
      </c>
      <c r="DA85" s="75"/>
      <c r="DB85" s="75"/>
      <c r="DC85" s="76">
        <v>0</v>
      </c>
      <c r="DD85" s="76"/>
      <c r="DE85" s="76"/>
    </row>
    <row r="86" spans="1:109" ht="13.5" customHeight="1">
      <c r="A86" s="364" t="s">
        <v>312</v>
      </c>
      <c r="B86" s="364"/>
      <c r="C86" s="364"/>
      <c r="D86" s="364"/>
      <c r="E86" s="364"/>
      <c r="F86" s="364"/>
      <c r="G86" s="364"/>
      <c r="H86" s="364"/>
      <c r="I86" s="364"/>
      <c r="J86" s="364"/>
      <c r="K86" s="364"/>
      <c r="L86" s="364"/>
      <c r="M86" s="364"/>
      <c r="N86" s="364"/>
      <c r="O86" s="364"/>
      <c r="P86" s="364"/>
      <c r="Q86" s="364"/>
      <c r="R86" s="364"/>
      <c r="S86" s="364"/>
      <c r="T86" s="364"/>
      <c r="U86" s="364"/>
      <c r="V86" s="364"/>
      <c r="W86" s="364"/>
      <c r="X86" s="364"/>
      <c r="Y86" s="364"/>
      <c r="Z86" s="364"/>
      <c r="AA86" s="364"/>
      <c r="AB86" s="364"/>
      <c r="AC86" s="364"/>
      <c r="AD86" s="364"/>
      <c r="AE86" s="364"/>
      <c r="AF86" s="364"/>
      <c r="AG86" s="364"/>
      <c r="AH86" s="364"/>
      <c r="AI86" s="364"/>
      <c r="AJ86" s="364"/>
      <c r="AK86" s="364"/>
      <c r="AL86" s="364"/>
      <c r="AM86" s="364"/>
      <c r="AN86" s="364"/>
      <c r="AO86" s="364"/>
      <c r="AP86" s="364"/>
      <c r="AQ86" s="364"/>
      <c r="AR86" s="364"/>
      <c r="AS86" s="364"/>
      <c r="AT86" s="364"/>
      <c r="AU86" s="365"/>
      <c r="AV86" s="213" t="s">
        <v>438</v>
      </c>
      <c r="AW86" s="162"/>
      <c r="AX86" s="162"/>
      <c r="AY86" s="162"/>
      <c r="AZ86" s="162" t="s">
        <v>91</v>
      </c>
      <c r="BA86" s="162"/>
      <c r="BB86" s="162"/>
      <c r="BC86" s="162"/>
      <c r="BD86" s="162"/>
      <c r="BE86" s="162"/>
      <c r="BF86" s="162" t="s">
        <v>310</v>
      </c>
      <c r="BG86" s="162"/>
      <c r="BH86" s="162"/>
      <c r="BI86" s="162"/>
      <c r="BJ86" s="162"/>
      <c r="BK86" s="162"/>
      <c r="BL86" s="126">
        <f t="shared" si="11"/>
        <v>0</v>
      </c>
      <c r="BM86" s="126"/>
      <c r="BN86" s="126"/>
      <c r="BO86" s="126"/>
      <c r="BP86" s="126"/>
      <c r="BQ86" s="126"/>
      <c r="BR86" s="126"/>
      <c r="BS86" s="126"/>
      <c r="BT86" s="126"/>
      <c r="BU86" s="126">
        <f t="shared" si="9"/>
        <v>0</v>
      </c>
      <c r="BV86" s="126"/>
      <c r="BW86" s="126"/>
      <c r="BX86" s="126"/>
      <c r="BY86" s="126"/>
      <c r="BZ86" s="126"/>
      <c r="CA86" s="126"/>
      <c r="CB86" s="126"/>
      <c r="CC86" s="126"/>
      <c r="CD86" s="126">
        <f t="shared" si="10"/>
        <v>0</v>
      </c>
      <c r="CE86" s="126"/>
      <c r="CF86" s="126"/>
      <c r="CG86" s="126"/>
      <c r="CH86" s="126"/>
      <c r="CI86" s="126"/>
      <c r="CJ86" s="126"/>
      <c r="CK86" s="126"/>
      <c r="CL86" s="126"/>
      <c r="CM86" s="130" t="s">
        <v>57</v>
      </c>
      <c r="CN86" s="130"/>
      <c r="CO86" s="130"/>
      <c r="CP86" s="130"/>
      <c r="CQ86" s="130"/>
      <c r="CR86" s="130"/>
      <c r="CS86" s="130"/>
      <c r="CT86" s="130"/>
      <c r="CU86" s="134"/>
      <c r="CW86" s="68">
        <v>0</v>
      </c>
      <c r="CX86" s="68">
        <v>0</v>
      </c>
      <c r="CY86" s="68"/>
      <c r="CZ86" s="75">
        <v>0</v>
      </c>
      <c r="DA86" s="75"/>
      <c r="DB86" s="75"/>
      <c r="DC86" s="76">
        <v>0</v>
      </c>
      <c r="DD86" s="76"/>
      <c r="DE86" s="76"/>
    </row>
    <row r="87" spans="1:109" ht="13.5" customHeight="1">
      <c r="A87" s="215" t="s">
        <v>322</v>
      </c>
      <c r="B87" s="215"/>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15"/>
      <c r="AM87" s="215"/>
      <c r="AN87" s="215"/>
      <c r="AO87" s="215"/>
      <c r="AP87" s="215"/>
      <c r="AQ87" s="215"/>
      <c r="AR87" s="215"/>
      <c r="AS87" s="215"/>
      <c r="AT87" s="215"/>
      <c r="AU87" s="215"/>
      <c r="AV87" s="213" t="s">
        <v>439</v>
      </c>
      <c r="AW87" s="162"/>
      <c r="AX87" s="162"/>
      <c r="AY87" s="162"/>
      <c r="AZ87" s="162" t="s">
        <v>91</v>
      </c>
      <c r="BA87" s="162"/>
      <c r="BB87" s="162"/>
      <c r="BC87" s="162"/>
      <c r="BD87" s="162"/>
      <c r="BE87" s="162"/>
      <c r="BF87" s="162" t="s">
        <v>321</v>
      </c>
      <c r="BG87" s="162"/>
      <c r="BH87" s="162"/>
      <c r="BI87" s="162"/>
      <c r="BJ87" s="162"/>
      <c r="BK87" s="162"/>
      <c r="BL87" s="126">
        <f t="shared" si="11"/>
        <v>560000</v>
      </c>
      <c r="BM87" s="126"/>
      <c r="BN87" s="126"/>
      <c r="BO87" s="126"/>
      <c r="BP87" s="126"/>
      <c r="BQ87" s="126"/>
      <c r="BR87" s="126"/>
      <c r="BS87" s="126"/>
      <c r="BT87" s="126"/>
      <c r="BU87" s="126">
        <f t="shared" si="9"/>
        <v>600000</v>
      </c>
      <c r="BV87" s="126"/>
      <c r="BW87" s="126"/>
      <c r="BX87" s="126"/>
      <c r="BY87" s="126"/>
      <c r="BZ87" s="126"/>
      <c r="CA87" s="126"/>
      <c r="CB87" s="126"/>
      <c r="CC87" s="126"/>
      <c r="CD87" s="126">
        <f t="shared" si="10"/>
        <v>600000</v>
      </c>
      <c r="CE87" s="126"/>
      <c r="CF87" s="126"/>
      <c r="CG87" s="126"/>
      <c r="CH87" s="126"/>
      <c r="CI87" s="126"/>
      <c r="CJ87" s="126"/>
      <c r="CK87" s="126"/>
      <c r="CL87" s="126"/>
      <c r="CM87" s="130" t="s">
        <v>57</v>
      </c>
      <c r="CN87" s="130"/>
      <c r="CO87" s="130"/>
      <c r="CP87" s="130"/>
      <c r="CQ87" s="130"/>
      <c r="CR87" s="130"/>
      <c r="CS87" s="130"/>
      <c r="CT87" s="130"/>
      <c r="CU87" s="134"/>
      <c r="CW87" s="68"/>
      <c r="CX87" s="68">
        <v>560000</v>
      </c>
      <c r="CY87" s="68"/>
      <c r="CZ87" s="75"/>
      <c r="DA87" s="75">
        <v>600000</v>
      </c>
      <c r="DB87" s="75"/>
      <c r="DC87" s="76"/>
      <c r="DD87" s="76">
        <v>600000</v>
      </c>
      <c r="DE87" s="76"/>
    </row>
    <row r="88" spans="1:109" ht="12.75">
      <c r="A88" s="229" t="s">
        <v>191</v>
      </c>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17" t="s">
        <v>89</v>
      </c>
      <c r="AW88" s="160"/>
      <c r="AX88" s="160"/>
      <c r="AY88" s="161"/>
      <c r="AZ88" s="159" t="s">
        <v>92</v>
      </c>
      <c r="BA88" s="160"/>
      <c r="BB88" s="160"/>
      <c r="BC88" s="160"/>
      <c r="BD88" s="160"/>
      <c r="BE88" s="161"/>
      <c r="BF88" s="159" t="s">
        <v>315</v>
      </c>
      <c r="BG88" s="160"/>
      <c r="BH88" s="160"/>
      <c r="BI88" s="160"/>
      <c r="BJ88" s="160"/>
      <c r="BK88" s="161"/>
      <c r="BL88" s="170">
        <f t="shared" si="11"/>
        <v>20800</v>
      </c>
      <c r="BM88" s="171"/>
      <c r="BN88" s="171"/>
      <c r="BO88" s="171"/>
      <c r="BP88" s="171"/>
      <c r="BQ88" s="171"/>
      <c r="BR88" s="171"/>
      <c r="BS88" s="171"/>
      <c r="BT88" s="172"/>
      <c r="BU88" s="170">
        <f t="shared" si="9"/>
        <v>20800</v>
      </c>
      <c r="BV88" s="171"/>
      <c r="BW88" s="171"/>
      <c r="BX88" s="171"/>
      <c r="BY88" s="171"/>
      <c r="BZ88" s="171"/>
      <c r="CA88" s="171"/>
      <c r="CB88" s="171"/>
      <c r="CC88" s="172"/>
      <c r="CD88" s="170">
        <f t="shared" si="10"/>
        <v>20800</v>
      </c>
      <c r="CE88" s="171"/>
      <c r="CF88" s="171"/>
      <c r="CG88" s="171"/>
      <c r="CH88" s="171"/>
      <c r="CI88" s="171"/>
      <c r="CJ88" s="171"/>
      <c r="CK88" s="171"/>
      <c r="CL88" s="172"/>
      <c r="CM88" s="219" t="s">
        <v>57</v>
      </c>
      <c r="CN88" s="220"/>
      <c r="CO88" s="220"/>
      <c r="CP88" s="220"/>
      <c r="CQ88" s="220"/>
      <c r="CR88" s="220"/>
      <c r="CS88" s="220"/>
      <c r="CT88" s="220"/>
      <c r="CU88" s="221"/>
      <c r="CW88" s="136"/>
      <c r="CX88" s="136">
        <v>20800</v>
      </c>
      <c r="CY88" s="136"/>
      <c r="CZ88" s="176"/>
      <c r="DA88" s="176">
        <v>20800</v>
      </c>
      <c r="DB88" s="176"/>
      <c r="DC88" s="207"/>
      <c r="DD88" s="207">
        <v>20800</v>
      </c>
      <c r="DE88" s="207"/>
    </row>
    <row r="89" spans="1:109" ht="12.75">
      <c r="A89" s="215" t="s">
        <v>192</v>
      </c>
      <c r="B89" s="215"/>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25"/>
      <c r="AW89" s="168"/>
      <c r="AX89" s="168"/>
      <c r="AY89" s="169"/>
      <c r="AZ89" s="167"/>
      <c r="BA89" s="168"/>
      <c r="BB89" s="168"/>
      <c r="BC89" s="168"/>
      <c r="BD89" s="168"/>
      <c r="BE89" s="169"/>
      <c r="BF89" s="167"/>
      <c r="BG89" s="168"/>
      <c r="BH89" s="168"/>
      <c r="BI89" s="168"/>
      <c r="BJ89" s="168"/>
      <c r="BK89" s="169"/>
      <c r="BL89" s="173"/>
      <c r="BM89" s="174"/>
      <c r="BN89" s="174"/>
      <c r="BO89" s="174"/>
      <c r="BP89" s="174"/>
      <c r="BQ89" s="174"/>
      <c r="BR89" s="174"/>
      <c r="BS89" s="174"/>
      <c r="BT89" s="175"/>
      <c r="BU89" s="173"/>
      <c r="BV89" s="174"/>
      <c r="BW89" s="174"/>
      <c r="BX89" s="174"/>
      <c r="BY89" s="174"/>
      <c r="BZ89" s="174"/>
      <c r="CA89" s="174"/>
      <c r="CB89" s="174"/>
      <c r="CC89" s="175"/>
      <c r="CD89" s="173"/>
      <c r="CE89" s="174"/>
      <c r="CF89" s="174"/>
      <c r="CG89" s="174"/>
      <c r="CH89" s="174"/>
      <c r="CI89" s="174"/>
      <c r="CJ89" s="174"/>
      <c r="CK89" s="174"/>
      <c r="CL89" s="175"/>
      <c r="CM89" s="222"/>
      <c r="CN89" s="223"/>
      <c r="CO89" s="223"/>
      <c r="CP89" s="223"/>
      <c r="CQ89" s="223"/>
      <c r="CR89" s="223"/>
      <c r="CS89" s="223"/>
      <c r="CT89" s="223"/>
      <c r="CU89" s="224"/>
      <c r="CW89" s="136"/>
      <c r="CX89" s="136"/>
      <c r="CY89" s="136"/>
      <c r="CZ89" s="176"/>
      <c r="DA89" s="176"/>
      <c r="DB89" s="176"/>
      <c r="DC89" s="207"/>
      <c r="DD89" s="207"/>
      <c r="DE89" s="207"/>
    </row>
    <row r="90" spans="1:109" ht="12.75">
      <c r="A90" s="226" t="s">
        <v>193</v>
      </c>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7"/>
      <c r="AS90" s="227"/>
      <c r="AT90" s="227"/>
      <c r="AU90" s="228"/>
      <c r="AV90" s="217" t="s">
        <v>90</v>
      </c>
      <c r="AW90" s="160"/>
      <c r="AX90" s="160"/>
      <c r="AY90" s="161"/>
      <c r="AZ90" s="159" t="s">
        <v>93</v>
      </c>
      <c r="BA90" s="160"/>
      <c r="BB90" s="160"/>
      <c r="BC90" s="160"/>
      <c r="BD90" s="160"/>
      <c r="BE90" s="161"/>
      <c r="BF90" s="159"/>
      <c r="BG90" s="160"/>
      <c r="BH90" s="160"/>
      <c r="BI90" s="160"/>
      <c r="BJ90" s="160"/>
      <c r="BK90" s="161"/>
      <c r="BL90" s="170">
        <f>BL92+BL94</f>
        <v>10098681.56</v>
      </c>
      <c r="BM90" s="171"/>
      <c r="BN90" s="171"/>
      <c r="BO90" s="171"/>
      <c r="BP90" s="171"/>
      <c r="BQ90" s="171"/>
      <c r="BR90" s="171"/>
      <c r="BS90" s="171"/>
      <c r="BT90" s="172"/>
      <c r="BU90" s="170">
        <f>BU92+BU94</f>
        <v>10189885.8</v>
      </c>
      <c r="BV90" s="171"/>
      <c r="BW90" s="171"/>
      <c r="BX90" s="171"/>
      <c r="BY90" s="171"/>
      <c r="BZ90" s="171"/>
      <c r="CA90" s="171"/>
      <c r="CB90" s="171"/>
      <c r="CC90" s="172"/>
      <c r="CD90" s="170">
        <f>CD92+CD94</f>
        <v>10189885.8</v>
      </c>
      <c r="CE90" s="171"/>
      <c r="CF90" s="171"/>
      <c r="CG90" s="171"/>
      <c r="CH90" s="171"/>
      <c r="CI90" s="171"/>
      <c r="CJ90" s="171"/>
      <c r="CK90" s="171"/>
      <c r="CL90" s="172"/>
      <c r="CM90" s="219" t="s">
        <v>57</v>
      </c>
      <c r="CN90" s="220"/>
      <c r="CO90" s="220"/>
      <c r="CP90" s="220"/>
      <c r="CQ90" s="220"/>
      <c r="CR90" s="220"/>
      <c r="CS90" s="220"/>
      <c r="CT90" s="220"/>
      <c r="CU90" s="221"/>
      <c r="CW90" s="136">
        <f>CW92+CW94</f>
        <v>8699884</v>
      </c>
      <c r="CX90" s="136">
        <f aca="true" t="shared" si="12" ref="CX90:DE90">CX92+CX94</f>
        <v>1352397.56</v>
      </c>
      <c r="CY90" s="136">
        <f t="shared" si="12"/>
        <v>46400</v>
      </c>
      <c r="CZ90" s="176">
        <f t="shared" si="12"/>
        <v>8710084</v>
      </c>
      <c r="DA90" s="176">
        <f t="shared" si="12"/>
        <v>1479801.8</v>
      </c>
      <c r="DB90" s="176">
        <f t="shared" si="12"/>
        <v>0</v>
      </c>
      <c r="DC90" s="207">
        <f t="shared" si="12"/>
        <v>8710084</v>
      </c>
      <c r="DD90" s="207">
        <f t="shared" si="12"/>
        <v>1479801.8</v>
      </c>
      <c r="DE90" s="207">
        <f t="shared" si="12"/>
        <v>0</v>
      </c>
    </row>
    <row r="91" spans="1:109" ht="12.75">
      <c r="A91" s="215" t="s">
        <v>194</v>
      </c>
      <c r="B91" s="215"/>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25"/>
      <c r="AW91" s="168"/>
      <c r="AX91" s="168"/>
      <c r="AY91" s="169"/>
      <c r="AZ91" s="167"/>
      <c r="BA91" s="168"/>
      <c r="BB91" s="168"/>
      <c r="BC91" s="168"/>
      <c r="BD91" s="168"/>
      <c r="BE91" s="169"/>
      <c r="BF91" s="167"/>
      <c r="BG91" s="168"/>
      <c r="BH91" s="168"/>
      <c r="BI91" s="168"/>
      <c r="BJ91" s="168"/>
      <c r="BK91" s="169"/>
      <c r="BL91" s="173"/>
      <c r="BM91" s="174"/>
      <c r="BN91" s="174"/>
      <c r="BO91" s="174"/>
      <c r="BP91" s="174"/>
      <c r="BQ91" s="174"/>
      <c r="BR91" s="174"/>
      <c r="BS91" s="174"/>
      <c r="BT91" s="175"/>
      <c r="BU91" s="173"/>
      <c r="BV91" s="174"/>
      <c r="BW91" s="174"/>
      <c r="BX91" s="174"/>
      <c r="BY91" s="174"/>
      <c r="BZ91" s="174"/>
      <c r="CA91" s="174"/>
      <c r="CB91" s="174"/>
      <c r="CC91" s="175"/>
      <c r="CD91" s="173"/>
      <c r="CE91" s="174"/>
      <c r="CF91" s="174"/>
      <c r="CG91" s="174"/>
      <c r="CH91" s="174"/>
      <c r="CI91" s="174"/>
      <c r="CJ91" s="174"/>
      <c r="CK91" s="174"/>
      <c r="CL91" s="175"/>
      <c r="CM91" s="222"/>
      <c r="CN91" s="223"/>
      <c r="CO91" s="223"/>
      <c r="CP91" s="223"/>
      <c r="CQ91" s="223"/>
      <c r="CR91" s="223"/>
      <c r="CS91" s="223"/>
      <c r="CT91" s="223"/>
      <c r="CU91" s="224"/>
      <c r="CW91" s="136"/>
      <c r="CX91" s="136"/>
      <c r="CY91" s="136"/>
      <c r="CZ91" s="176"/>
      <c r="DA91" s="176"/>
      <c r="DB91" s="176"/>
      <c r="DC91" s="207"/>
      <c r="DD91" s="207"/>
      <c r="DE91" s="207"/>
    </row>
    <row r="92" spans="1:109" ht="12.75">
      <c r="A92" s="214" t="s">
        <v>50</v>
      </c>
      <c r="B92" s="214"/>
      <c r="C92" s="214"/>
      <c r="D92" s="214"/>
      <c r="E92" s="214"/>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7" t="s">
        <v>95</v>
      </c>
      <c r="AW92" s="160"/>
      <c r="AX92" s="160"/>
      <c r="AY92" s="161"/>
      <c r="AZ92" s="159" t="s">
        <v>93</v>
      </c>
      <c r="BA92" s="160"/>
      <c r="BB92" s="160"/>
      <c r="BC92" s="160"/>
      <c r="BD92" s="160"/>
      <c r="BE92" s="161"/>
      <c r="BF92" s="159" t="s">
        <v>332</v>
      </c>
      <c r="BG92" s="160"/>
      <c r="BH92" s="160"/>
      <c r="BI92" s="160"/>
      <c r="BJ92" s="160"/>
      <c r="BK92" s="161"/>
      <c r="BL92" s="170">
        <f>CW92+CX92+CY92</f>
        <v>10092401.56</v>
      </c>
      <c r="BM92" s="171"/>
      <c r="BN92" s="171"/>
      <c r="BO92" s="171"/>
      <c r="BP92" s="171"/>
      <c r="BQ92" s="171"/>
      <c r="BR92" s="171"/>
      <c r="BS92" s="171"/>
      <c r="BT92" s="172"/>
      <c r="BU92" s="170">
        <f>CZ92+DA92+DB92</f>
        <v>10183605.8</v>
      </c>
      <c r="BV92" s="171"/>
      <c r="BW92" s="171"/>
      <c r="BX92" s="171"/>
      <c r="BY92" s="171"/>
      <c r="BZ92" s="171"/>
      <c r="CA92" s="171"/>
      <c r="CB92" s="171"/>
      <c r="CC92" s="172"/>
      <c r="CD92" s="170">
        <f>DC92+DD92+DE92</f>
        <v>10183605.8</v>
      </c>
      <c r="CE92" s="171"/>
      <c r="CF92" s="171"/>
      <c r="CG92" s="171"/>
      <c r="CH92" s="171"/>
      <c r="CI92" s="171"/>
      <c r="CJ92" s="171"/>
      <c r="CK92" s="171"/>
      <c r="CL92" s="172"/>
      <c r="CM92" s="219" t="s">
        <v>57</v>
      </c>
      <c r="CN92" s="220"/>
      <c r="CO92" s="220"/>
      <c r="CP92" s="220"/>
      <c r="CQ92" s="220"/>
      <c r="CR92" s="220"/>
      <c r="CS92" s="220"/>
      <c r="CT92" s="220"/>
      <c r="CU92" s="221"/>
      <c r="CW92" s="136">
        <v>8699884</v>
      </c>
      <c r="CX92" s="137">
        <v>1346117.56</v>
      </c>
      <c r="CY92" s="137">
        <v>46400</v>
      </c>
      <c r="CZ92" s="176">
        <v>8710084</v>
      </c>
      <c r="DA92" s="176">
        <v>1473521.8</v>
      </c>
      <c r="DB92" s="176"/>
      <c r="DC92" s="207">
        <v>8710084</v>
      </c>
      <c r="DD92" s="207">
        <v>1473521.8</v>
      </c>
      <c r="DE92" s="207"/>
    </row>
    <row r="93" spans="1:109" ht="12.75">
      <c r="A93" s="218" t="s">
        <v>94</v>
      </c>
      <c r="B93" s="218"/>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25"/>
      <c r="AW93" s="168"/>
      <c r="AX93" s="168"/>
      <c r="AY93" s="169"/>
      <c r="AZ93" s="167"/>
      <c r="BA93" s="168"/>
      <c r="BB93" s="168"/>
      <c r="BC93" s="168"/>
      <c r="BD93" s="168"/>
      <c r="BE93" s="169"/>
      <c r="BF93" s="167"/>
      <c r="BG93" s="168"/>
      <c r="BH93" s="168"/>
      <c r="BI93" s="168"/>
      <c r="BJ93" s="168"/>
      <c r="BK93" s="169"/>
      <c r="BL93" s="173"/>
      <c r="BM93" s="174"/>
      <c r="BN93" s="174"/>
      <c r="BO93" s="174"/>
      <c r="BP93" s="174"/>
      <c r="BQ93" s="174"/>
      <c r="BR93" s="174"/>
      <c r="BS93" s="174"/>
      <c r="BT93" s="175"/>
      <c r="BU93" s="173"/>
      <c r="BV93" s="174"/>
      <c r="BW93" s="174"/>
      <c r="BX93" s="174"/>
      <c r="BY93" s="174"/>
      <c r="BZ93" s="174"/>
      <c r="CA93" s="174"/>
      <c r="CB93" s="174"/>
      <c r="CC93" s="175"/>
      <c r="CD93" s="173"/>
      <c r="CE93" s="174"/>
      <c r="CF93" s="174"/>
      <c r="CG93" s="174"/>
      <c r="CH93" s="174"/>
      <c r="CI93" s="174"/>
      <c r="CJ93" s="174"/>
      <c r="CK93" s="174"/>
      <c r="CL93" s="175"/>
      <c r="CM93" s="222"/>
      <c r="CN93" s="223"/>
      <c r="CO93" s="223"/>
      <c r="CP93" s="223"/>
      <c r="CQ93" s="223"/>
      <c r="CR93" s="223"/>
      <c r="CS93" s="223"/>
      <c r="CT93" s="223"/>
      <c r="CU93" s="224"/>
      <c r="CW93" s="136"/>
      <c r="CX93" s="138"/>
      <c r="CY93" s="138"/>
      <c r="CZ93" s="176"/>
      <c r="DA93" s="176"/>
      <c r="DB93" s="176"/>
      <c r="DC93" s="207"/>
      <c r="DD93" s="207"/>
      <c r="DE93" s="207"/>
    </row>
    <row r="94" spans="1:109" ht="15" customHeight="1">
      <c r="A94" s="212" t="s">
        <v>318</v>
      </c>
      <c r="B94" s="212"/>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3" t="s">
        <v>96</v>
      </c>
      <c r="AW94" s="162"/>
      <c r="AX94" s="162"/>
      <c r="AY94" s="162"/>
      <c r="AZ94" s="162" t="s">
        <v>93</v>
      </c>
      <c r="BA94" s="162"/>
      <c r="BB94" s="162"/>
      <c r="BC94" s="162"/>
      <c r="BD94" s="162"/>
      <c r="BE94" s="162"/>
      <c r="BF94" s="162" t="s">
        <v>315</v>
      </c>
      <c r="BG94" s="162"/>
      <c r="BH94" s="162"/>
      <c r="BI94" s="162"/>
      <c r="BJ94" s="162"/>
      <c r="BK94" s="162"/>
      <c r="BL94" s="126">
        <f>CW94+CX94+CY94</f>
        <v>6280</v>
      </c>
      <c r="BM94" s="126"/>
      <c r="BN94" s="126"/>
      <c r="BO94" s="126"/>
      <c r="BP94" s="126"/>
      <c r="BQ94" s="126"/>
      <c r="BR94" s="126"/>
      <c r="BS94" s="126"/>
      <c r="BT94" s="126"/>
      <c r="BU94" s="126">
        <f>CZ94+DA94+DB94</f>
        <v>6280</v>
      </c>
      <c r="BV94" s="126"/>
      <c r="BW94" s="126"/>
      <c r="BX94" s="126"/>
      <c r="BY94" s="126"/>
      <c r="BZ94" s="126"/>
      <c r="CA94" s="126"/>
      <c r="CB94" s="126"/>
      <c r="CC94" s="126"/>
      <c r="CD94" s="126">
        <f>DC94+DD94+DE94</f>
        <v>6280</v>
      </c>
      <c r="CE94" s="126"/>
      <c r="CF94" s="126"/>
      <c r="CG94" s="126"/>
      <c r="CH94" s="126"/>
      <c r="CI94" s="126"/>
      <c r="CJ94" s="126"/>
      <c r="CK94" s="126"/>
      <c r="CL94" s="126"/>
      <c r="CM94" s="130" t="s">
        <v>57</v>
      </c>
      <c r="CN94" s="130"/>
      <c r="CO94" s="130"/>
      <c r="CP94" s="130"/>
      <c r="CQ94" s="130"/>
      <c r="CR94" s="130"/>
      <c r="CS94" s="130"/>
      <c r="CT94" s="130"/>
      <c r="CU94" s="134"/>
      <c r="CW94" s="74"/>
      <c r="CX94" s="69">
        <v>6280</v>
      </c>
      <c r="CY94" s="69"/>
      <c r="CZ94" s="77">
        <v>0</v>
      </c>
      <c r="DA94" s="77">
        <v>6280</v>
      </c>
      <c r="DB94" s="77"/>
      <c r="DC94" s="78">
        <v>0</v>
      </c>
      <c r="DD94" s="78">
        <v>6280</v>
      </c>
      <c r="DE94" s="78"/>
    </row>
    <row r="95" spans="1:109" ht="12.75">
      <c r="A95" s="229" t="s">
        <v>195</v>
      </c>
      <c r="B95" s="229"/>
      <c r="C95" s="229"/>
      <c r="D95" s="229"/>
      <c r="E95" s="229"/>
      <c r="F95" s="229"/>
      <c r="G95" s="229"/>
      <c r="H95" s="229"/>
      <c r="I95" s="229"/>
      <c r="J95" s="229"/>
      <c r="K95" s="229"/>
      <c r="L95" s="229"/>
      <c r="M95" s="229"/>
      <c r="N95" s="229"/>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344"/>
      <c r="AV95" s="217" t="s">
        <v>97</v>
      </c>
      <c r="AW95" s="160"/>
      <c r="AX95" s="160"/>
      <c r="AY95" s="161"/>
      <c r="AZ95" s="159" t="s">
        <v>99</v>
      </c>
      <c r="BA95" s="160"/>
      <c r="BB95" s="160"/>
      <c r="BC95" s="160"/>
      <c r="BD95" s="160"/>
      <c r="BE95" s="161"/>
      <c r="BF95" s="159"/>
      <c r="BG95" s="160"/>
      <c r="BH95" s="160"/>
      <c r="BI95" s="160"/>
      <c r="BJ95" s="160"/>
      <c r="BK95" s="161"/>
      <c r="BL95" s="170">
        <f>CW95+CX95+CY95</f>
        <v>0</v>
      </c>
      <c r="BM95" s="171"/>
      <c r="BN95" s="171"/>
      <c r="BO95" s="171"/>
      <c r="BP95" s="171"/>
      <c r="BQ95" s="171"/>
      <c r="BR95" s="171"/>
      <c r="BS95" s="171"/>
      <c r="BT95" s="172"/>
      <c r="BU95" s="170">
        <f>CZ95+DA95+DB95</f>
        <v>0</v>
      </c>
      <c r="BV95" s="171"/>
      <c r="BW95" s="171"/>
      <c r="BX95" s="171"/>
      <c r="BY95" s="171"/>
      <c r="BZ95" s="171"/>
      <c r="CA95" s="171"/>
      <c r="CB95" s="171"/>
      <c r="CC95" s="172"/>
      <c r="CD95" s="170">
        <f>DC95+DD95+DE95</f>
        <v>0</v>
      </c>
      <c r="CE95" s="171"/>
      <c r="CF95" s="171"/>
      <c r="CG95" s="171"/>
      <c r="CH95" s="171"/>
      <c r="CI95" s="171"/>
      <c r="CJ95" s="171"/>
      <c r="CK95" s="171"/>
      <c r="CL95" s="172"/>
      <c r="CM95" s="219" t="s">
        <v>57</v>
      </c>
      <c r="CN95" s="220"/>
      <c r="CO95" s="220"/>
      <c r="CP95" s="220"/>
      <c r="CQ95" s="220"/>
      <c r="CR95" s="220"/>
      <c r="CS95" s="220"/>
      <c r="CT95" s="220"/>
      <c r="CU95" s="221"/>
      <c r="CW95" s="137"/>
      <c r="CX95" s="137"/>
      <c r="CY95" s="137"/>
      <c r="CZ95" s="176"/>
      <c r="DA95" s="176"/>
      <c r="DB95" s="176"/>
      <c r="DC95" s="207"/>
      <c r="DD95" s="207"/>
      <c r="DE95" s="207"/>
    </row>
    <row r="96" spans="1:109" ht="12.75">
      <c r="A96" s="215" t="s">
        <v>196</v>
      </c>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25"/>
      <c r="AW96" s="168"/>
      <c r="AX96" s="168"/>
      <c r="AY96" s="169"/>
      <c r="AZ96" s="167"/>
      <c r="BA96" s="168"/>
      <c r="BB96" s="168"/>
      <c r="BC96" s="168"/>
      <c r="BD96" s="168"/>
      <c r="BE96" s="169"/>
      <c r="BF96" s="167"/>
      <c r="BG96" s="168"/>
      <c r="BH96" s="168"/>
      <c r="BI96" s="168"/>
      <c r="BJ96" s="168"/>
      <c r="BK96" s="169"/>
      <c r="BL96" s="173"/>
      <c r="BM96" s="174"/>
      <c r="BN96" s="174"/>
      <c r="BO96" s="174"/>
      <c r="BP96" s="174"/>
      <c r="BQ96" s="174"/>
      <c r="BR96" s="174"/>
      <c r="BS96" s="174"/>
      <c r="BT96" s="175"/>
      <c r="BU96" s="173"/>
      <c r="BV96" s="174"/>
      <c r="BW96" s="174"/>
      <c r="BX96" s="174"/>
      <c r="BY96" s="174"/>
      <c r="BZ96" s="174"/>
      <c r="CA96" s="174"/>
      <c r="CB96" s="174"/>
      <c r="CC96" s="175"/>
      <c r="CD96" s="173"/>
      <c r="CE96" s="174"/>
      <c r="CF96" s="174"/>
      <c r="CG96" s="174"/>
      <c r="CH96" s="174"/>
      <c r="CI96" s="174"/>
      <c r="CJ96" s="174"/>
      <c r="CK96" s="174"/>
      <c r="CL96" s="175"/>
      <c r="CM96" s="222"/>
      <c r="CN96" s="223"/>
      <c r="CO96" s="223"/>
      <c r="CP96" s="223"/>
      <c r="CQ96" s="223"/>
      <c r="CR96" s="223"/>
      <c r="CS96" s="223"/>
      <c r="CT96" s="223"/>
      <c r="CU96" s="224"/>
      <c r="CW96" s="138"/>
      <c r="CX96" s="138"/>
      <c r="CY96" s="138"/>
      <c r="CZ96" s="176"/>
      <c r="DA96" s="176"/>
      <c r="DB96" s="176"/>
      <c r="DC96" s="207"/>
      <c r="DD96" s="207"/>
      <c r="DE96" s="207"/>
    </row>
    <row r="97" spans="1:109" s="80" customFormat="1" ht="26.25" customHeight="1">
      <c r="A97" s="210" t="s">
        <v>365</v>
      </c>
      <c r="B97" s="210"/>
      <c r="C97" s="210"/>
      <c r="D97" s="210"/>
      <c r="E97" s="210"/>
      <c r="F97" s="210"/>
      <c r="G97" s="210"/>
      <c r="H97" s="210"/>
      <c r="I97" s="210"/>
      <c r="J97" s="210"/>
      <c r="K97" s="210"/>
      <c r="L97" s="210"/>
      <c r="M97" s="210"/>
      <c r="N97" s="210"/>
      <c r="O97" s="210"/>
      <c r="P97" s="210"/>
      <c r="Q97" s="210"/>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1"/>
      <c r="AV97" s="139" t="s">
        <v>98</v>
      </c>
      <c r="AW97" s="140"/>
      <c r="AX97" s="140"/>
      <c r="AY97" s="141"/>
      <c r="AZ97" s="142" t="s">
        <v>366</v>
      </c>
      <c r="BA97" s="140"/>
      <c r="BB97" s="140"/>
      <c r="BC97" s="140"/>
      <c r="BD97" s="140"/>
      <c r="BE97" s="141"/>
      <c r="BF97" s="142"/>
      <c r="BG97" s="140"/>
      <c r="BH97" s="140"/>
      <c r="BI97" s="140"/>
      <c r="BJ97" s="140"/>
      <c r="BK97" s="141"/>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81" t="s">
        <v>57</v>
      </c>
      <c r="CN97" s="182"/>
      <c r="CO97" s="182"/>
      <c r="CP97" s="182"/>
      <c r="CQ97" s="182"/>
      <c r="CR97" s="182"/>
      <c r="CS97" s="182"/>
      <c r="CT97" s="182"/>
      <c r="CU97" s="183"/>
      <c r="CW97" s="81"/>
      <c r="CX97" s="81"/>
      <c r="CY97" s="81"/>
      <c r="CZ97" s="86"/>
      <c r="DA97" s="86"/>
      <c r="DB97" s="86"/>
      <c r="DC97" s="87"/>
      <c r="DD97" s="87"/>
      <c r="DE97" s="87"/>
    </row>
    <row r="98" spans="1:109" s="80" customFormat="1" ht="12.75">
      <c r="A98" s="322" t="s">
        <v>197</v>
      </c>
      <c r="B98" s="322"/>
      <c r="C98" s="322"/>
      <c r="D98" s="322"/>
      <c r="E98" s="322"/>
      <c r="F98" s="322"/>
      <c r="G98" s="322"/>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45"/>
      <c r="AV98" s="323" t="s">
        <v>101</v>
      </c>
      <c r="AW98" s="324"/>
      <c r="AX98" s="324"/>
      <c r="AY98" s="325"/>
      <c r="AZ98" s="329" t="s">
        <v>100</v>
      </c>
      <c r="BA98" s="324"/>
      <c r="BB98" s="324"/>
      <c r="BC98" s="324"/>
      <c r="BD98" s="324"/>
      <c r="BE98" s="325"/>
      <c r="BF98" s="329"/>
      <c r="BG98" s="324"/>
      <c r="BH98" s="324"/>
      <c r="BI98" s="324"/>
      <c r="BJ98" s="324"/>
      <c r="BK98" s="325"/>
      <c r="BL98" s="184">
        <f>CW98+CX98+CY98</f>
        <v>0</v>
      </c>
      <c r="BM98" s="185"/>
      <c r="BN98" s="185"/>
      <c r="BO98" s="185"/>
      <c r="BP98" s="185"/>
      <c r="BQ98" s="185"/>
      <c r="BR98" s="185"/>
      <c r="BS98" s="185"/>
      <c r="BT98" s="186"/>
      <c r="BU98" s="184">
        <f>CZ98+DA98+DB98</f>
        <v>0</v>
      </c>
      <c r="BV98" s="185"/>
      <c r="BW98" s="185"/>
      <c r="BX98" s="185"/>
      <c r="BY98" s="185"/>
      <c r="BZ98" s="185"/>
      <c r="CA98" s="185"/>
      <c r="CB98" s="185"/>
      <c r="CC98" s="186"/>
      <c r="CD98" s="184">
        <f>DC98+DD98+DE98</f>
        <v>0</v>
      </c>
      <c r="CE98" s="185"/>
      <c r="CF98" s="185"/>
      <c r="CG98" s="185"/>
      <c r="CH98" s="185"/>
      <c r="CI98" s="185"/>
      <c r="CJ98" s="185"/>
      <c r="CK98" s="185"/>
      <c r="CL98" s="186"/>
      <c r="CM98" s="190" t="s">
        <v>57</v>
      </c>
      <c r="CN98" s="191"/>
      <c r="CO98" s="191"/>
      <c r="CP98" s="191"/>
      <c r="CQ98" s="191"/>
      <c r="CR98" s="191"/>
      <c r="CS98" s="191"/>
      <c r="CT98" s="191"/>
      <c r="CU98" s="192"/>
      <c r="CW98" s="143"/>
      <c r="CX98" s="143"/>
      <c r="CY98" s="143"/>
      <c r="CZ98" s="177"/>
      <c r="DA98" s="177"/>
      <c r="DB98" s="177"/>
      <c r="DC98" s="208"/>
      <c r="DD98" s="208"/>
      <c r="DE98" s="208"/>
    </row>
    <row r="99" spans="1:109" s="80" customFormat="1" ht="12.75">
      <c r="A99" s="209" t="s">
        <v>196</v>
      </c>
      <c r="B99" s="209"/>
      <c r="C99" s="209"/>
      <c r="D99" s="209"/>
      <c r="E99" s="209"/>
      <c r="F99" s="209"/>
      <c r="G99" s="209"/>
      <c r="H99" s="209"/>
      <c r="I99" s="209"/>
      <c r="J99" s="209"/>
      <c r="K99" s="209"/>
      <c r="L99" s="209"/>
      <c r="M99" s="209"/>
      <c r="N99" s="209"/>
      <c r="O99" s="209"/>
      <c r="P99" s="209"/>
      <c r="Q99" s="209"/>
      <c r="R99" s="209"/>
      <c r="S99" s="209"/>
      <c r="T99" s="209"/>
      <c r="U99" s="209"/>
      <c r="V99" s="209"/>
      <c r="W99" s="209"/>
      <c r="X99" s="209"/>
      <c r="Y99" s="209"/>
      <c r="Z99" s="209"/>
      <c r="AA99" s="209"/>
      <c r="AB99" s="209"/>
      <c r="AC99" s="209"/>
      <c r="AD99" s="209"/>
      <c r="AE99" s="209"/>
      <c r="AF99" s="209"/>
      <c r="AG99" s="209"/>
      <c r="AH99" s="209"/>
      <c r="AI99" s="209"/>
      <c r="AJ99" s="209"/>
      <c r="AK99" s="209"/>
      <c r="AL99" s="209"/>
      <c r="AM99" s="209"/>
      <c r="AN99" s="209"/>
      <c r="AO99" s="209"/>
      <c r="AP99" s="209"/>
      <c r="AQ99" s="209"/>
      <c r="AR99" s="209"/>
      <c r="AS99" s="209"/>
      <c r="AT99" s="209"/>
      <c r="AU99" s="209"/>
      <c r="AV99" s="326"/>
      <c r="AW99" s="327"/>
      <c r="AX99" s="327"/>
      <c r="AY99" s="328"/>
      <c r="AZ99" s="330"/>
      <c r="BA99" s="327"/>
      <c r="BB99" s="327"/>
      <c r="BC99" s="327"/>
      <c r="BD99" s="327"/>
      <c r="BE99" s="328"/>
      <c r="BF99" s="330"/>
      <c r="BG99" s="327"/>
      <c r="BH99" s="327"/>
      <c r="BI99" s="327"/>
      <c r="BJ99" s="327"/>
      <c r="BK99" s="328"/>
      <c r="BL99" s="187"/>
      <c r="BM99" s="188"/>
      <c r="BN99" s="188"/>
      <c r="BO99" s="188"/>
      <c r="BP99" s="188"/>
      <c r="BQ99" s="188"/>
      <c r="BR99" s="188"/>
      <c r="BS99" s="188"/>
      <c r="BT99" s="189"/>
      <c r="BU99" s="187"/>
      <c r="BV99" s="188"/>
      <c r="BW99" s="188"/>
      <c r="BX99" s="188"/>
      <c r="BY99" s="188"/>
      <c r="BZ99" s="188"/>
      <c r="CA99" s="188"/>
      <c r="CB99" s="188"/>
      <c r="CC99" s="189"/>
      <c r="CD99" s="187"/>
      <c r="CE99" s="188"/>
      <c r="CF99" s="188"/>
      <c r="CG99" s="188"/>
      <c r="CH99" s="188"/>
      <c r="CI99" s="188"/>
      <c r="CJ99" s="188"/>
      <c r="CK99" s="188"/>
      <c r="CL99" s="189"/>
      <c r="CM99" s="193"/>
      <c r="CN99" s="194"/>
      <c r="CO99" s="194"/>
      <c r="CP99" s="194"/>
      <c r="CQ99" s="194"/>
      <c r="CR99" s="194"/>
      <c r="CS99" s="194"/>
      <c r="CT99" s="194"/>
      <c r="CU99" s="195"/>
      <c r="CW99" s="143"/>
      <c r="CX99" s="143"/>
      <c r="CY99" s="143"/>
      <c r="CZ99" s="177"/>
      <c r="DA99" s="177"/>
      <c r="DB99" s="177"/>
      <c r="DC99" s="208"/>
      <c r="DD99" s="208"/>
      <c r="DE99" s="208"/>
    </row>
    <row r="100" spans="1:109" s="80" customFormat="1" ht="12.75">
      <c r="A100" s="346" t="s">
        <v>198</v>
      </c>
      <c r="B100" s="347"/>
      <c r="C100" s="347"/>
      <c r="D100" s="347"/>
      <c r="E100" s="347"/>
      <c r="F100" s="347"/>
      <c r="G100" s="347"/>
      <c r="H100" s="347"/>
      <c r="I100" s="347"/>
      <c r="J100" s="347"/>
      <c r="K100" s="347"/>
      <c r="L100" s="347"/>
      <c r="M100" s="347"/>
      <c r="N100" s="347"/>
      <c r="O100" s="347"/>
      <c r="P100" s="347"/>
      <c r="Q100" s="347"/>
      <c r="R100" s="347"/>
      <c r="S100" s="347"/>
      <c r="T100" s="347"/>
      <c r="U100" s="347"/>
      <c r="V100" s="347"/>
      <c r="W100" s="347"/>
      <c r="X100" s="347"/>
      <c r="Y100" s="347"/>
      <c r="Z100" s="347"/>
      <c r="AA100" s="347"/>
      <c r="AB100" s="347"/>
      <c r="AC100" s="347"/>
      <c r="AD100" s="347"/>
      <c r="AE100" s="347"/>
      <c r="AF100" s="347"/>
      <c r="AG100" s="347"/>
      <c r="AH100" s="347"/>
      <c r="AI100" s="347"/>
      <c r="AJ100" s="347"/>
      <c r="AK100" s="347"/>
      <c r="AL100" s="347"/>
      <c r="AM100" s="347"/>
      <c r="AN100" s="347"/>
      <c r="AO100" s="347"/>
      <c r="AP100" s="347"/>
      <c r="AQ100" s="347"/>
      <c r="AR100" s="347"/>
      <c r="AS100" s="347"/>
      <c r="AT100" s="347"/>
      <c r="AU100" s="348"/>
      <c r="AV100" s="323" t="s">
        <v>367</v>
      </c>
      <c r="AW100" s="324"/>
      <c r="AX100" s="324"/>
      <c r="AY100" s="325"/>
      <c r="AZ100" s="329" t="s">
        <v>103</v>
      </c>
      <c r="BA100" s="324"/>
      <c r="BB100" s="324"/>
      <c r="BC100" s="324"/>
      <c r="BD100" s="324"/>
      <c r="BE100" s="325"/>
      <c r="BF100" s="329"/>
      <c r="BG100" s="324"/>
      <c r="BH100" s="324"/>
      <c r="BI100" s="324"/>
      <c r="BJ100" s="324"/>
      <c r="BK100" s="325"/>
      <c r="BL100" s="184">
        <f>BL102+BL104</f>
        <v>0</v>
      </c>
      <c r="BM100" s="185"/>
      <c r="BN100" s="185"/>
      <c r="BO100" s="185"/>
      <c r="BP100" s="185"/>
      <c r="BQ100" s="185"/>
      <c r="BR100" s="185"/>
      <c r="BS100" s="185"/>
      <c r="BT100" s="186"/>
      <c r="BU100" s="184">
        <f>BU102+BU104</f>
        <v>0</v>
      </c>
      <c r="BV100" s="185"/>
      <c r="BW100" s="185"/>
      <c r="BX100" s="185"/>
      <c r="BY100" s="185"/>
      <c r="BZ100" s="185"/>
      <c r="CA100" s="185"/>
      <c r="CB100" s="185"/>
      <c r="CC100" s="186"/>
      <c r="CD100" s="184">
        <f>CD102+CD104</f>
        <v>0</v>
      </c>
      <c r="CE100" s="185"/>
      <c r="CF100" s="185"/>
      <c r="CG100" s="185"/>
      <c r="CH100" s="185"/>
      <c r="CI100" s="185"/>
      <c r="CJ100" s="185"/>
      <c r="CK100" s="185"/>
      <c r="CL100" s="186"/>
      <c r="CM100" s="190" t="s">
        <v>57</v>
      </c>
      <c r="CN100" s="191"/>
      <c r="CO100" s="191"/>
      <c r="CP100" s="191"/>
      <c r="CQ100" s="191"/>
      <c r="CR100" s="191"/>
      <c r="CS100" s="191"/>
      <c r="CT100" s="191"/>
      <c r="CU100" s="192"/>
      <c r="CW100" s="143">
        <f aca="true" t="shared" si="13" ref="CW100:DE100">CW102+CW104</f>
        <v>0</v>
      </c>
      <c r="CX100" s="143">
        <f t="shared" si="13"/>
        <v>0</v>
      </c>
      <c r="CY100" s="143">
        <f t="shared" si="13"/>
        <v>0</v>
      </c>
      <c r="CZ100" s="177">
        <f t="shared" si="13"/>
        <v>0</v>
      </c>
      <c r="DA100" s="177">
        <f t="shared" si="13"/>
        <v>0</v>
      </c>
      <c r="DB100" s="177">
        <f t="shared" si="13"/>
        <v>0</v>
      </c>
      <c r="DC100" s="208">
        <f t="shared" si="13"/>
        <v>0</v>
      </c>
      <c r="DD100" s="208">
        <f t="shared" si="13"/>
        <v>0</v>
      </c>
      <c r="DE100" s="208">
        <f t="shared" si="13"/>
        <v>0</v>
      </c>
    </row>
    <row r="101" spans="1:109" s="80" customFormat="1" ht="12.75">
      <c r="A101" s="209" t="s">
        <v>199</v>
      </c>
      <c r="B101" s="209"/>
      <c r="C101" s="209"/>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c r="AN101" s="209"/>
      <c r="AO101" s="209"/>
      <c r="AP101" s="209"/>
      <c r="AQ101" s="209"/>
      <c r="AR101" s="209"/>
      <c r="AS101" s="209"/>
      <c r="AT101" s="209"/>
      <c r="AU101" s="209"/>
      <c r="AV101" s="326"/>
      <c r="AW101" s="327"/>
      <c r="AX101" s="327"/>
      <c r="AY101" s="328"/>
      <c r="AZ101" s="330"/>
      <c r="BA101" s="327"/>
      <c r="BB101" s="327"/>
      <c r="BC101" s="327"/>
      <c r="BD101" s="327"/>
      <c r="BE101" s="328"/>
      <c r="BF101" s="330"/>
      <c r="BG101" s="327"/>
      <c r="BH101" s="327"/>
      <c r="BI101" s="327"/>
      <c r="BJ101" s="327"/>
      <c r="BK101" s="328"/>
      <c r="BL101" s="187"/>
      <c r="BM101" s="188"/>
      <c r="BN101" s="188"/>
      <c r="BO101" s="188"/>
      <c r="BP101" s="188"/>
      <c r="BQ101" s="188"/>
      <c r="BR101" s="188"/>
      <c r="BS101" s="188"/>
      <c r="BT101" s="189"/>
      <c r="BU101" s="187"/>
      <c r="BV101" s="188"/>
      <c r="BW101" s="188"/>
      <c r="BX101" s="188"/>
      <c r="BY101" s="188"/>
      <c r="BZ101" s="188"/>
      <c r="CA101" s="188"/>
      <c r="CB101" s="188"/>
      <c r="CC101" s="189"/>
      <c r="CD101" s="187"/>
      <c r="CE101" s="188"/>
      <c r="CF101" s="188"/>
      <c r="CG101" s="188"/>
      <c r="CH101" s="188"/>
      <c r="CI101" s="188"/>
      <c r="CJ101" s="188"/>
      <c r="CK101" s="188"/>
      <c r="CL101" s="189"/>
      <c r="CM101" s="193"/>
      <c r="CN101" s="194"/>
      <c r="CO101" s="194"/>
      <c r="CP101" s="194"/>
      <c r="CQ101" s="194"/>
      <c r="CR101" s="194"/>
      <c r="CS101" s="194"/>
      <c r="CT101" s="194"/>
      <c r="CU101" s="195"/>
      <c r="CW101" s="143"/>
      <c r="CX101" s="143"/>
      <c r="CY101" s="143"/>
      <c r="CZ101" s="177"/>
      <c r="DA101" s="177"/>
      <c r="DB101" s="177"/>
      <c r="DC101" s="208"/>
      <c r="DD101" s="208"/>
      <c r="DE101" s="208"/>
    </row>
    <row r="102" spans="1:109" s="80" customFormat="1" ht="12.75">
      <c r="A102" s="349" t="s">
        <v>50</v>
      </c>
      <c r="B102" s="349"/>
      <c r="C102" s="349"/>
      <c r="D102" s="349"/>
      <c r="E102" s="349"/>
      <c r="F102" s="349"/>
      <c r="G102" s="349"/>
      <c r="H102" s="349"/>
      <c r="I102" s="349"/>
      <c r="J102" s="349"/>
      <c r="K102" s="349"/>
      <c r="L102" s="349"/>
      <c r="M102" s="349"/>
      <c r="N102" s="349"/>
      <c r="O102" s="349"/>
      <c r="P102" s="349"/>
      <c r="Q102" s="349"/>
      <c r="R102" s="349"/>
      <c r="S102" s="349"/>
      <c r="T102" s="349"/>
      <c r="U102" s="349"/>
      <c r="V102" s="349"/>
      <c r="W102" s="349"/>
      <c r="X102" s="349"/>
      <c r="Y102" s="349"/>
      <c r="Z102" s="349"/>
      <c r="AA102" s="349"/>
      <c r="AB102" s="349"/>
      <c r="AC102" s="349"/>
      <c r="AD102" s="349"/>
      <c r="AE102" s="349"/>
      <c r="AF102" s="349"/>
      <c r="AG102" s="349"/>
      <c r="AH102" s="349"/>
      <c r="AI102" s="349"/>
      <c r="AJ102" s="349"/>
      <c r="AK102" s="349"/>
      <c r="AL102" s="349"/>
      <c r="AM102" s="349"/>
      <c r="AN102" s="349"/>
      <c r="AO102" s="349"/>
      <c r="AP102" s="349"/>
      <c r="AQ102" s="349"/>
      <c r="AR102" s="349"/>
      <c r="AS102" s="349"/>
      <c r="AT102" s="349"/>
      <c r="AU102" s="349"/>
      <c r="AV102" s="323" t="s">
        <v>368</v>
      </c>
      <c r="AW102" s="324"/>
      <c r="AX102" s="324"/>
      <c r="AY102" s="325"/>
      <c r="AZ102" s="329" t="s">
        <v>103</v>
      </c>
      <c r="BA102" s="324"/>
      <c r="BB102" s="324"/>
      <c r="BC102" s="324"/>
      <c r="BD102" s="324"/>
      <c r="BE102" s="325"/>
      <c r="BF102" s="329"/>
      <c r="BG102" s="324"/>
      <c r="BH102" s="324"/>
      <c r="BI102" s="324"/>
      <c r="BJ102" s="324"/>
      <c r="BK102" s="325"/>
      <c r="BL102" s="184">
        <f>CW102+CX102+CY102</f>
        <v>0</v>
      </c>
      <c r="BM102" s="185"/>
      <c r="BN102" s="185"/>
      <c r="BO102" s="185"/>
      <c r="BP102" s="185"/>
      <c r="BQ102" s="185"/>
      <c r="BR102" s="185"/>
      <c r="BS102" s="185"/>
      <c r="BT102" s="186"/>
      <c r="BU102" s="184">
        <f>CZ102+DA102+DB102</f>
        <v>0</v>
      </c>
      <c r="BV102" s="185"/>
      <c r="BW102" s="185"/>
      <c r="BX102" s="185"/>
      <c r="BY102" s="185"/>
      <c r="BZ102" s="185"/>
      <c r="CA102" s="185"/>
      <c r="CB102" s="185"/>
      <c r="CC102" s="186"/>
      <c r="CD102" s="184">
        <f>DC102+DD102+DE102</f>
        <v>0</v>
      </c>
      <c r="CE102" s="185"/>
      <c r="CF102" s="185"/>
      <c r="CG102" s="185"/>
      <c r="CH102" s="185"/>
      <c r="CI102" s="185"/>
      <c r="CJ102" s="185"/>
      <c r="CK102" s="185"/>
      <c r="CL102" s="186"/>
      <c r="CM102" s="190" t="s">
        <v>57</v>
      </c>
      <c r="CN102" s="191"/>
      <c r="CO102" s="191"/>
      <c r="CP102" s="191"/>
      <c r="CQ102" s="191"/>
      <c r="CR102" s="191"/>
      <c r="CS102" s="191"/>
      <c r="CT102" s="191"/>
      <c r="CU102" s="192"/>
      <c r="CW102" s="143"/>
      <c r="CX102" s="143"/>
      <c r="CY102" s="143"/>
      <c r="CZ102" s="177"/>
      <c r="DA102" s="177"/>
      <c r="DB102" s="177"/>
      <c r="DC102" s="208"/>
      <c r="DD102" s="208"/>
      <c r="DE102" s="208"/>
    </row>
    <row r="103" spans="1:109" s="80" customFormat="1" ht="12.75">
      <c r="A103" s="350" t="s">
        <v>106</v>
      </c>
      <c r="B103" s="350"/>
      <c r="C103" s="350"/>
      <c r="D103" s="350"/>
      <c r="E103" s="350"/>
      <c r="F103" s="350"/>
      <c r="G103" s="350"/>
      <c r="H103" s="350"/>
      <c r="I103" s="350"/>
      <c r="J103" s="350"/>
      <c r="K103" s="350"/>
      <c r="L103" s="350"/>
      <c r="M103" s="350"/>
      <c r="N103" s="350"/>
      <c r="O103" s="350"/>
      <c r="P103" s="350"/>
      <c r="Q103" s="350"/>
      <c r="R103" s="350"/>
      <c r="S103" s="350"/>
      <c r="T103" s="350"/>
      <c r="U103" s="350"/>
      <c r="V103" s="350"/>
      <c r="W103" s="350"/>
      <c r="X103" s="350"/>
      <c r="Y103" s="350"/>
      <c r="Z103" s="350"/>
      <c r="AA103" s="350"/>
      <c r="AB103" s="350"/>
      <c r="AC103" s="350"/>
      <c r="AD103" s="350"/>
      <c r="AE103" s="350"/>
      <c r="AF103" s="350"/>
      <c r="AG103" s="350"/>
      <c r="AH103" s="350"/>
      <c r="AI103" s="350"/>
      <c r="AJ103" s="350"/>
      <c r="AK103" s="350"/>
      <c r="AL103" s="350"/>
      <c r="AM103" s="350"/>
      <c r="AN103" s="350"/>
      <c r="AO103" s="350"/>
      <c r="AP103" s="350"/>
      <c r="AQ103" s="350"/>
      <c r="AR103" s="350"/>
      <c r="AS103" s="350"/>
      <c r="AT103" s="350"/>
      <c r="AU103" s="350"/>
      <c r="AV103" s="326"/>
      <c r="AW103" s="327"/>
      <c r="AX103" s="327"/>
      <c r="AY103" s="328"/>
      <c r="AZ103" s="330"/>
      <c r="BA103" s="327"/>
      <c r="BB103" s="327"/>
      <c r="BC103" s="327"/>
      <c r="BD103" s="327"/>
      <c r="BE103" s="328"/>
      <c r="BF103" s="330"/>
      <c r="BG103" s="327"/>
      <c r="BH103" s="327"/>
      <c r="BI103" s="327"/>
      <c r="BJ103" s="327"/>
      <c r="BK103" s="328"/>
      <c r="BL103" s="187"/>
      <c r="BM103" s="188"/>
      <c r="BN103" s="188"/>
      <c r="BO103" s="188"/>
      <c r="BP103" s="188"/>
      <c r="BQ103" s="188"/>
      <c r="BR103" s="188"/>
      <c r="BS103" s="188"/>
      <c r="BT103" s="189"/>
      <c r="BU103" s="187"/>
      <c r="BV103" s="188"/>
      <c r="BW103" s="188"/>
      <c r="BX103" s="188"/>
      <c r="BY103" s="188"/>
      <c r="BZ103" s="188"/>
      <c r="CA103" s="188"/>
      <c r="CB103" s="188"/>
      <c r="CC103" s="189"/>
      <c r="CD103" s="187"/>
      <c r="CE103" s="188"/>
      <c r="CF103" s="188"/>
      <c r="CG103" s="188"/>
      <c r="CH103" s="188"/>
      <c r="CI103" s="188"/>
      <c r="CJ103" s="188"/>
      <c r="CK103" s="188"/>
      <c r="CL103" s="189"/>
      <c r="CM103" s="193"/>
      <c r="CN103" s="194"/>
      <c r="CO103" s="194"/>
      <c r="CP103" s="194"/>
      <c r="CQ103" s="194"/>
      <c r="CR103" s="194"/>
      <c r="CS103" s="194"/>
      <c r="CT103" s="194"/>
      <c r="CU103" s="195"/>
      <c r="CW103" s="143"/>
      <c r="CX103" s="143"/>
      <c r="CY103" s="143"/>
      <c r="CZ103" s="177"/>
      <c r="DA103" s="177"/>
      <c r="DB103" s="177"/>
      <c r="DC103" s="208"/>
      <c r="DD103" s="208"/>
      <c r="DE103" s="208"/>
    </row>
    <row r="104" spans="1:109" ht="13.5" customHeight="1" hidden="1">
      <c r="A104" s="351" t="s">
        <v>107</v>
      </c>
      <c r="B104" s="351"/>
      <c r="C104" s="351"/>
      <c r="D104" s="351"/>
      <c r="E104" s="351"/>
      <c r="F104" s="351"/>
      <c r="G104" s="351"/>
      <c r="H104" s="351"/>
      <c r="I104" s="351"/>
      <c r="J104" s="351"/>
      <c r="K104" s="351"/>
      <c r="L104" s="351"/>
      <c r="M104" s="351"/>
      <c r="N104" s="351"/>
      <c r="O104" s="351"/>
      <c r="P104" s="351"/>
      <c r="Q104" s="351"/>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213" t="s">
        <v>102</v>
      </c>
      <c r="AW104" s="162"/>
      <c r="AX104" s="162"/>
      <c r="AY104" s="162"/>
      <c r="AZ104" s="162" t="s">
        <v>103</v>
      </c>
      <c r="BA104" s="162"/>
      <c r="BB104" s="162"/>
      <c r="BC104" s="162"/>
      <c r="BD104" s="162"/>
      <c r="BE104" s="162"/>
      <c r="BF104" s="162"/>
      <c r="BG104" s="162"/>
      <c r="BH104" s="162"/>
      <c r="BI104" s="162"/>
      <c r="BJ104" s="162"/>
      <c r="BK104" s="162"/>
      <c r="BL104" s="126">
        <f>CW104+CX104+CY104</f>
        <v>0</v>
      </c>
      <c r="BM104" s="126"/>
      <c r="BN104" s="126"/>
      <c r="BO104" s="126"/>
      <c r="BP104" s="126"/>
      <c r="BQ104" s="126"/>
      <c r="BR104" s="126"/>
      <c r="BS104" s="126"/>
      <c r="BT104" s="126"/>
      <c r="BU104" s="126">
        <f>CZ104+DA104+DB104</f>
        <v>0</v>
      </c>
      <c r="BV104" s="126"/>
      <c r="BW104" s="126"/>
      <c r="BX104" s="126"/>
      <c r="BY104" s="126"/>
      <c r="BZ104" s="126"/>
      <c r="CA104" s="126"/>
      <c r="CB104" s="126"/>
      <c r="CC104" s="126"/>
      <c r="CD104" s="126">
        <f>DC104+DD104+DE104</f>
        <v>0</v>
      </c>
      <c r="CE104" s="126"/>
      <c r="CF104" s="126"/>
      <c r="CG104" s="126"/>
      <c r="CH104" s="126"/>
      <c r="CI104" s="126"/>
      <c r="CJ104" s="126"/>
      <c r="CK104" s="126"/>
      <c r="CL104" s="126"/>
      <c r="CM104" s="130" t="s">
        <v>57</v>
      </c>
      <c r="CN104" s="130"/>
      <c r="CO104" s="130"/>
      <c r="CP104" s="130"/>
      <c r="CQ104" s="130"/>
      <c r="CR104" s="130"/>
      <c r="CS104" s="130"/>
      <c r="CT104" s="130"/>
      <c r="CU104" s="134"/>
      <c r="CW104" s="34"/>
      <c r="CX104" s="34"/>
      <c r="CY104" s="34"/>
      <c r="CZ104" s="36"/>
      <c r="DA104" s="36"/>
      <c r="DB104" s="36"/>
      <c r="DC104" s="38"/>
      <c r="DD104" s="38"/>
      <c r="DE104" s="38"/>
    </row>
    <row r="105" spans="1:109" ht="13.5" customHeight="1">
      <c r="A105" s="144" t="s">
        <v>108</v>
      </c>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255" t="s">
        <v>104</v>
      </c>
      <c r="AW105" s="256"/>
      <c r="AX105" s="256"/>
      <c r="AY105" s="256"/>
      <c r="AZ105" s="256" t="s">
        <v>105</v>
      </c>
      <c r="BA105" s="256"/>
      <c r="BB105" s="256"/>
      <c r="BC105" s="256"/>
      <c r="BD105" s="256"/>
      <c r="BE105" s="256"/>
      <c r="BF105" s="256"/>
      <c r="BG105" s="256"/>
      <c r="BH105" s="256"/>
      <c r="BI105" s="256"/>
      <c r="BJ105" s="256"/>
      <c r="BK105" s="256"/>
      <c r="BL105" s="206">
        <f>BL106+BL113+BL115+BL118</f>
        <v>341200</v>
      </c>
      <c r="BM105" s="206"/>
      <c r="BN105" s="206"/>
      <c r="BO105" s="206"/>
      <c r="BP105" s="206"/>
      <c r="BQ105" s="206"/>
      <c r="BR105" s="206"/>
      <c r="BS105" s="206"/>
      <c r="BT105" s="206"/>
      <c r="BU105" s="206">
        <f>BU106+BU113+BU115+BU118</f>
        <v>231300</v>
      </c>
      <c r="BV105" s="206"/>
      <c r="BW105" s="206"/>
      <c r="BX105" s="206"/>
      <c r="BY105" s="206"/>
      <c r="BZ105" s="206"/>
      <c r="CA105" s="206"/>
      <c r="CB105" s="206"/>
      <c r="CC105" s="206"/>
      <c r="CD105" s="206">
        <f>CD106+CD113+CD115+CD118</f>
        <v>256300</v>
      </c>
      <c r="CE105" s="206"/>
      <c r="CF105" s="206"/>
      <c r="CG105" s="206"/>
      <c r="CH105" s="206"/>
      <c r="CI105" s="206"/>
      <c r="CJ105" s="206"/>
      <c r="CK105" s="206"/>
      <c r="CL105" s="206"/>
      <c r="CM105" s="352" t="s">
        <v>57</v>
      </c>
      <c r="CN105" s="352"/>
      <c r="CO105" s="352"/>
      <c r="CP105" s="352"/>
      <c r="CQ105" s="352"/>
      <c r="CR105" s="352"/>
      <c r="CS105" s="352"/>
      <c r="CT105" s="352"/>
      <c r="CU105" s="353"/>
      <c r="CW105" s="34">
        <f aca="true" t="shared" si="14" ref="CW105:DE105">CW106+CW113+CW115+CW118</f>
        <v>0</v>
      </c>
      <c r="CX105" s="34">
        <f t="shared" si="14"/>
        <v>341200</v>
      </c>
      <c r="CY105" s="34">
        <f t="shared" si="14"/>
        <v>0</v>
      </c>
      <c r="CZ105" s="36">
        <f t="shared" si="14"/>
        <v>0</v>
      </c>
      <c r="DA105" s="36">
        <f t="shared" si="14"/>
        <v>231300</v>
      </c>
      <c r="DB105" s="36">
        <f t="shared" si="14"/>
        <v>0</v>
      </c>
      <c r="DC105" s="38">
        <f t="shared" si="14"/>
        <v>0</v>
      </c>
      <c r="DD105" s="38">
        <f t="shared" si="14"/>
        <v>256300</v>
      </c>
      <c r="DE105" s="38">
        <f t="shared" si="14"/>
        <v>0</v>
      </c>
    </row>
    <row r="106" spans="1:109" ht="12.75">
      <c r="A106" s="229" t="s">
        <v>50</v>
      </c>
      <c r="B106" s="229"/>
      <c r="C106" s="229"/>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9"/>
      <c r="AH106" s="229"/>
      <c r="AI106" s="229"/>
      <c r="AJ106" s="229"/>
      <c r="AK106" s="229"/>
      <c r="AL106" s="229"/>
      <c r="AM106" s="229"/>
      <c r="AN106" s="229"/>
      <c r="AO106" s="229"/>
      <c r="AP106" s="229"/>
      <c r="AQ106" s="229"/>
      <c r="AR106" s="229"/>
      <c r="AS106" s="229"/>
      <c r="AT106" s="229"/>
      <c r="AU106" s="229"/>
      <c r="AV106" s="217" t="s">
        <v>109</v>
      </c>
      <c r="AW106" s="160"/>
      <c r="AX106" s="160"/>
      <c r="AY106" s="161"/>
      <c r="AZ106" s="159" t="s">
        <v>110</v>
      </c>
      <c r="BA106" s="160"/>
      <c r="BB106" s="160"/>
      <c r="BC106" s="160"/>
      <c r="BD106" s="160"/>
      <c r="BE106" s="161"/>
      <c r="BF106" s="159"/>
      <c r="BG106" s="160"/>
      <c r="BH106" s="160"/>
      <c r="BI106" s="160"/>
      <c r="BJ106" s="160"/>
      <c r="BK106" s="161"/>
      <c r="BL106" s="170">
        <f>BL109+BL112</f>
        <v>341200</v>
      </c>
      <c r="BM106" s="171"/>
      <c r="BN106" s="171"/>
      <c r="BO106" s="171"/>
      <c r="BP106" s="171"/>
      <c r="BQ106" s="171"/>
      <c r="BR106" s="171"/>
      <c r="BS106" s="171"/>
      <c r="BT106" s="172"/>
      <c r="BU106" s="170">
        <f>BU109+BU112</f>
        <v>231300</v>
      </c>
      <c r="BV106" s="171"/>
      <c r="BW106" s="171"/>
      <c r="BX106" s="171"/>
      <c r="BY106" s="171"/>
      <c r="BZ106" s="171"/>
      <c r="CA106" s="171"/>
      <c r="CB106" s="171"/>
      <c r="CC106" s="172"/>
      <c r="CD106" s="170">
        <f>CD109+CD112</f>
        <v>256300</v>
      </c>
      <c r="CE106" s="171"/>
      <c r="CF106" s="171"/>
      <c r="CG106" s="171"/>
      <c r="CH106" s="171"/>
      <c r="CI106" s="171"/>
      <c r="CJ106" s="171"/>
      <c r="CK106" s="171"/>
      <c r="CL106" s="172"/>
      <c r="CM106" s="219" t="s">
        <v>57</v>
      </c>
      <c r="CN106" s="220"/>
      <c r="CO106" s="220"/>
      <c r="CP106" s="220"/>
      <c r="CQ106" s="220"/>
      <c r="CR106" s="220"/>
      <c r="CS106" s="220"/>
      <c r="CT106" s="220"/>
      <c r="CU106" s="221"/>
      <c r="CW106" s="136">
        <f aca="true" t="shared" si="15" ref="CW106:DE106">CW109</f>
        <v>0</v>
      </c>
      <c r="CX106" s="136">
        <f>CX109+CX112</f>
        <v>341200</v>
      </c>
      <c r="CY106" s="136">
        <f t="shared" si="15"/>
        <v>0</v>
      </c>
      <c r="CZ106" s="176">
        <f t="shared" si="15"/>
        <v>0</v>
      </c>
      <c r="DA106" s="176">
        <f>DA109+DA112</f>
        <v>231300</v>
      </c>
      <c r="DB106" s="176">
        <f t="shared" si="15"/>
        <v>0</v>
      </c>
      <c r="DC106" s="207">
        <f t="shared" si="15"/>
        <v>0</v>
      </c>
      <c r="DD106" s="207">
        <f>DD109+DD112</f>
        <v>256300</v>
      </c>
      <c r="DE106" s="207">
        <f t="shared" si="15"/>
        <v>0</v>
      </c>
    </row>
    <row r="107" spans="1:109" ht="12.75">
      <c r="A107" s="230" t="s">
        <v>201</v>
      </c>
      <c r="B107" s="230"/>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c r="AS107" s="230"/>
      <c r="AT107" s="230"/>
      <c r="AU107" s="231"/>
      <c r="AV107" s="317"/>
      <c r="AW107" s="201"/>
      <c r="AX107" s="201"/>
      <c r="AY107" s="202"/>
      <c r="AZ107" s="200"/>
      <c r="BA107" s="201"/>
      <c r="BB107" s="201"/>
      <c r="BC107" s="201"/>
      <c r="BD107" s="201"/>
      <c r="BE107" s="202"/>
      <c r="BF107" s="200"/>
      <c r="BG107" s="201"/>
      <c r="BH107" s="201"/>
      <c r="BI107" s="201"/>
      <c r="BJ107" s="201"/>
      <c r="BK107" s="202"/>
      <c r="BL107" s="203"/>
      <c r="BM107" s="204"/>
      <c r="BN107" s="204"/>
      <c r="BO107" s="204"/>
      <c r="BP107" s="204"/>
      <c r="BQ107" s="204"/>
      <c r="BR107" s="204"/>
      <c r="BS107" s="204"/>
      <c r="BT107" s="205"/>
      <c r="BU107" s="203"/>
      <c r="BV107" s="204"/>
      <c r="BW107" s="204"/>
      <c r="BX107" s="204"/>
      <c r="BY107" s="204"/>
      <c r="BZ107" s="204"/>
      <c r="CA107" s="204"/>
      <c r="CB107" s="204"/>
      <c r="CC107" s="205"/>
      <c r="CD107" s="203"/>
      <c r="CE107" s="204"/>
      <c r="CF107" s="204"/>
      <c r="CG107" s="204"/>
      <c r="CH107" s="204"/>
      <c r="CI107" s="204"/>
      <c r="CJ107" s="204"/>
      <c r="CK107" s="204"/>
      <c r="CL107" s="205"/>
      <c r="CM107" s="339"/>
      <c r="CN107" s="340"/>
      <c r="CO107" s="340"/>
      <c r="CP107" s="340"/>
      <c r="CQ107" s="340"/>
      <c r="CR107" s="340"/>
      <c r="CS107" s="340"/>
      <c r="CT107" s="340"/>
      <c r="CU107" s="341"/>
      <c r="CW107" s="136"/>
      <c r="CX107" s="136"/>
      <c r="CY107" s="136"/>
      <c r="CZ107" s="176"/>
      <c r="DA107" s="176"/>
      <c r="DB107" s="176"/>
      <c r="DC107" s="207"/>
      <c r="DD107" s="207"/>
      <c r="DE107" s="207"/>
    </row>
    <row r="108" spans="1:109" ht="12.75">
      <c r="A108" s="215" t="s">
        <v>200</v>
      </c>
      <c r="B108" s="215"/>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c r="AA108" s="215"/>
      <c r="AB108" s="215"/>
      <c r="AC108" s="215"/>
      <c r="AD108" s="215"/>
      <c r="AE108" s="215"/>
      <c r="AF108" s="215"/>
      <c r="AG108" s="215"/>
      <c r="AH108" s="215"/>
      <c r="AI108" s="215"/>
      <c r="AJ108" s="215"/>
      <c r="AK108" s="215"/>
      <c r="AL108" s="215"/>
      <c r="AM108" s="215"/>
      <c r="AN108" s="215"/>
      <c r="AO108" s="215"/>
      <c r="AP108" s="215"/>
      <c r="AQ108" s="215"/>
      <c r="AR108" s="215"/>
      <c r="AS108" s="215"/>
      <c r="AT108" s="215"/>
      <c r="AU108" s="215"/>
      <c r="AV108" s="225"/>
      <c r="AW108" s="168"/>
      <c r="AX108" s="168"/>
      <c r="AY108" s="169"/>
      <c r="AZ108" s="167"/>
      <c r="BA108" s="168"/>
      <c r="BB108" s="168"/>
      <c r="BC108" s="168"/>
      <c r="BD108" s="168"/>
      <c r="BE108" s="169"/>
      <c r="BF108" s="167"/>
      <c r="BG108" s="168"/>
      <c r="BH108" s="168"/>
      <c r="BI108" s="168"/>
      <c r="BJ108" s="168"/>
      <c r="BK108" s="169"/>
      <c r="BL108" s="173"/>
      <c r="BM108" s="174"/>
      <c r="BN108" s="174"/>
      <c r="BO108" s="174"/>
      <c r="BP108" s="174"/>
      <c r="BQ108" s="174"/>
      <c r="BR108" s="174"/>
      <c r="BS108" s="174"/>
      <c r="BT108" s="175"/>
      <c r="BU108" s="173"/>
      <c r="BV108" s="174"/>
      <c r="BW108" s="174"/>
      <c r="BX108" s="174"/>
      <c r="BY108" s="174"/>
      <c r="BZ108" s="174"/>
      <c r="CA108" s="174"/>
      <c r="CB108" s="174"/>
      <c r="CC108" s="175"/>
      <c r="CD108" s="173"/>
      <c r="CE108" s="174"/>
      <c r="CF108" s="174"/>
      <c r="CG108" s="174"/>
      <c r="CH108" s="174"/>
      <c r="CI108" s="174"/>
      <c r="CJ108" s="174"/>
      <c r="CK108" s="174"/>
      <c r="CL108" s="175"/>
      <c r="CM108" s="222"/>
      <c r="CN108" s="223"/>
      <c r="CO108" s="223"/>
      <c r="CP108" s="223"/>
      <c r="CQ108" s="223"/>
      <c r="CR108" s="223"/>
      <c r="CS108" s="223"/>
      <c r="CT108" s="223"/>
      <c r="CU108" s="224"/>
      <c r="CW108" s="136"/>
      <c r="CX108" s="136"/>
      <c r="CY108" s="136"/>
      <c r="CZ108" s="176"/>
      <c r="DA108" s="176"/>
      <c r="DB108" s="176"/>
      <c r="DC108" s="207"/>
      <c r="DD108" s="207"/>
      <c r="DE108" s="207"/>
    </row>
    <row r="109" spans="1:109" ht="12.75">
      <c r="A109" s="214" t="s">
        <v>78</v>
      </c>
      <c r="B109" s="214"/>
      <c r="C109" s="214"/>
      <c r="D109" s="214"/>
      <c r="E109" s="214"/>
      <c r="F109" s="214"/>
      <c r="G109" s="214"/>
      <c r="H109" s="214"/>
      <c r="I109" s="214"/>
      <c r="J109" s="214"/>
      <c r="K109" s="214"/>
      <c r="L109" s="214"/>
      <c r="M109" s="214"/>
      <c r="N109" s="214"/>
      <c r="O109" s="214"/>
      <c r="P109" s="214"/>
      <c r="Q109" s="214"/>
      <c r="R109" s="214"/>
      <c r="S109" s="214"/>
      <c r="T109" s="214"/>
      <c r="U109" s="214"/>
      <c r="V109" s="214"/>
      <c r="W109" s="214"/>
      <c r="X109" s="214"/>
      <c r="Y109" s="214"/>
      <c r="Z109" s="214"/>
      <c r="AA109" s="214"/>
      <c r="AB109" s="214"/>
      <c r="AC109" s="214"/>
      <c r="AD109" s="214"/>
      <c r="AE109" s="214"/>
      <c r="AF109" s="214"/>
      <c r="AG109" s="214"/>
      <c r="AH109" s="214"/>
      <c r="AI109" s="214"/>
      <c r="AJ109" s="214"/>
      <c r="AK109" s="214"/>
      <c r="AL109" s="214"/>
      <c r="AM109" s="214"/>
      <c r="AN109" s="214"/>
      <c r="AO109" s="214"/>
      <c r="AP109" s="214"/>
      <c r="AQ109" s="214"/>
      <c r="AR109" s="214"/>
      <c r="AS109" s="214"/>
      <c r="AT109" s="214"/>
      <c r="AU109" s="214"/>
      <c r="AV109" s="217" t="s">
        <v>112</v>
      </c>
      <c r="AW109" s="160"/>
      <c r="AX109" s="160"/>
      <c r="AY109" s="161"/>
      <c r="AZ109" s="159" t="s">
        <v>111</v>
      </c>
      <c r="BA109" s="160"/>
      <c r="BB109" s="160"/>
      <c r="BC109" s="160"/>
      <c r="BD109" s="160"/>
      <c r="BE109" s="161"/>
      <c r="BF109" s="159" t="s">
        <v>333</v>
      </c>
      <c r="BG109" s="160"/>
      <c r="BH109" s="160"/>
      <c r="BI109" s="160"/>
      <c r="BJ109" s="160"/>
      <c r="BK109" s="161"/>
      <c r="BL109" s="170">
        <f>CW109+CX109+CY109</f>
        <v>220000</v>
      </c>
      <c r="BM109" s="171"/>
      <c r="BN109" s="171"/>
      <c r="BO109" s="171"/>
      <c r="BP109" s="171"/>
      <c r="BQ109" s="171"/>
      <c r="BR109" s="171"/>
      <c r="BS109" s="171"/>
      <c r="BT109" s="172"/>
      <c r="BU109" s="170">
        <f>CZ109+DA109+DB109</f>
        <v>125000</v>
      </c>
      <c r="BV109" s="171"/>
      <c r="BW109" s="171"/>
      <c r="BX109" s="171"/>
      <c r="BY109" s="171"/>
      <c r="BZ109" s="171"/>
      <c r="CA109" s="171"/>
      <c r="CB109" s="171"/>
      <c r="CC109" s="172"/>
      <c r="CD109" s="170">
        <f>DC109+DD109+DE109</f>
        <v>150000</v>
      </c>
      <c r="CE109" s="171"/>
      <c r="CF109" s="171"/>
      <c r="CG109" s="171"/>
      <c r="CH109" s="171"/>
      <c r="CI109" s="171"/>
      <c r="CJ109" s="171"/>
      <c r="CK109" s="171"/>
      <c r="CL109" s="172"/>
      <c r="CM109" s="219" t="s">
        <v>57</v>
      </c>
      <c r="CN109" s="220"/>
      <c r="CO109" s="220"/>
      <c r="CP109" s="220"/>
      <c r="CQ109" s="220"/>
      <c r="CR109" s="220"/>
      <c r="CS109" s="220"/>
      <c r="CT109" s="220"/>
      <c r="CU109" s="221"/>
      <c r="CW109" s="136"/>
      <c r="CX109" s="136">
        <v>220000</v>
      </c>
      <c r="CY109" s="136"/>
      <c r="CZ109" s="176"/>
      <c r="DA109" s="176">
        <v>125000</v>
      </c>
      <c r="DB109" s="176"/>
      <c r="DC109" s="207"/>
      <c r="DD109" s="207">
        <v>150000</v>
      </c>
      <c r="DE109" s="207"/>
    </row>
    <row r="110" spans="1:109" ht="12.75">
      <c r="A110" s="354" t="s">
        <v>114</v>
      </c>
      <c r="B110" s="354"/>
      <c r="C110" s="354"/>
      <c r="D110" s="354"/>
      <c r="E110" s="354"/>
      <c r="F110" s="354"/>
      <c r="G110" s="354"/>
      <c r="H110" s="354"/>
      <c r="I110" s="354"/>
      <c r="J110" s="354"/>
      <c r="K110" s="354"/>
      <c r="L110" s="354"/>
      <c r="M110" s="354"/>
      <c r="N110" s="354"/>
      <c r="O110" s="354"/>
      <c r="P110" s="354"/>
      <c r="Q110" s="354"/>
      <c r="R110" s="354"/>
      <c r="S110" s="354"/>
      <c r="T110" s="354"/>
      <c r="U110" s="354"/>
      <c r="V110" s="354"/>
      <c r="W110" s="354"/>
      <c r="X110" s="354"/>
      <c r="Y110" s="354"/>
      <c r="Z110" s="354"/>
      <c r="AA110" s="354"/>
      <c r="AB110" s="354"/>
      <c r="AC110" s="354"/>
      <c r="AD110" s="354"/>
      <c r="AE110" s="354"/>
      <c r="AF110" s="354"/>
      <c r="AG110" s="354"/>
      <c r="AH110" s="354"/>
      <c r="AI110" s="354"/>
      <c r="AJ110" s="354"/>
      <c r="AK110" s="354"/>
      <c r="AL110" s="354"/>
      <c r="AM110" s="354"/>
      <c r="AN110" s="354"/>
      <c r="AO110" s="354"/>
      <c r="AP110" s="354"/>
      <c r="AQ110" s="354"/>
      <c r="AR110" s="354"/>
      <c r="AS110" s="354"/>
      <c r="AT110" s="354"/>
      <c r="AU110" s="354"/>
      <c r="AV110" s="317"/>
      <c r="AW110" s="201"/>
      <c r="AX110" s="201"/>
      <c r="AY110" s="202"/>
      <c r="AZ110" s="200"/>
      <c r="BA110" s="201"/>
      <c r="BB110" s="201"/>
      <c r="BC110" s="201"/>
      <c r="BD110" s="201"/>
      <c r="BE110" s="202"/>
      <c r="BF110" s="200"/>
      <c r="BG110" s="201"/>
      <c r="BH110" s="201"/>
      <c r="BI110" s="201"/>
      <c r="BJ110" s="201"/>
      <c r="BK110" s="202"/>
      <c r="BL110" s="203"/>
      <c r="BM110" s="204"/>
      <c r="BN110" s="204"/>
      <c r="BO110" s="204"/>
      <c r="BP110" s="204"/>
      <c r="BQ110" s="204"/>
      <c r="BR110" s="204"/>
      <c r="BS110" s="204"/>
      <c r="BT110" s="205"/>
      <c r="BU110" s="203"/>
      <c r="BV110" s="204"/>
      <c r="BW110" s="204"/>
      <c r="BX110" s="204"/>
      <c r="BY110" s="204"/>
      <c r="BZ110" s="204"/>
      <c r="CA110" s="204"/>
      <c r="CB110" s="204"/>
      <c r="CC110" s="205"/>
      <c r="CD110" s="203"/>
      <c r="CE110" s="204"/>
      <c r="CF110" s="204"/>
      <c r="CG110" s="204"/>
      <c r="CH110" s="204"/>
      <c r="CI110" s="204"/>
      <c r="CJ110" s="204"/>
      <c r="CK110" s="204"/>
      <c r="CL110" s="205"/>
      <c r="CM110" s="339"/>
      <c r="CN110" s="340"/>
      <c r="CO110" s="340"/>
      <c r="CP110" s="340"/>
      <c r="CQ110" s="340"/>
      <c r="CR110" s="340"/>
      <c r="CS110" s="340"/>
      <c r="CT110" s="340"/>
      <c r="CU110" s="341"/>
      <c r="CW110" s="136"/>
      <c r="CX110" s="136"/>
      <c r="CY110" s="136"/>
      <c r="CZ110" s="176"/>
      <c r="DA110" s="176"/>
      <c r="DB110" s="176"/>
      <c r="DC110" s="207"/>
      <c r="DD110" s="207"/>
      <c r="DE110" s="207"/>
    </row>
    <row r="111" spans="1:109" ht="12.75">
      <c r="A111" s="218" t="s">
        <v>113</v>
      </c>
      <c r="B111" s="218"/>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25"/>
      <c r="AW111" s="168"/>
      <c r="AX111" s="168"/>
      <c r="AY111" s="169"/>
      <c r="AZ111" s="167"/>
      <c r="BA111" s="168"/>
      <c r="BB111" s="168"/>
      <c r="BC111" s="168"/>
      <c r="BD111" s="168"/>
      <c r="BE111" s="169"/>
      <c r="BF111" s="167"/>
      <c r="BG111" s="168"/>
      <c r="BH111" s="168"/>
      <c r="BI111" s="168"/>
      <c r="BJ111" s="168"/>
      <c r="BK111" s="169"/>
      <c r="BL111" s="173"/>
      <c r="BM111" s="174"/>
      <c r="BN111" s="174"/>
      <c r="BO111" s="174"/>
      <c r="BP111" s="174"/>
      <c r="BQ111" s="174"/>
      <c r="BR111" s="174"/>
      <c r="BS111" s="174"/>
      <c r="BT111" s="175"/>
      <c r="BU111" s="173"/>
      <c r="BV111" s="174"/>
      <c r="BW111" s="174"/>
      <c r="BX111" s="174"/>
      <c r="BY111" s="174"/>
      <c r="BZ111" s="174"/>
      <c r="CA111" s="174"/>
      <c r="CB111" s="174"/>
      <c r="CC111" s="175"/>
      <c r="CD111" s="173"/>
      <c r="CE111" s="174"/>
      <c r="CF111" s="174"/>
      <c r="CG111" s="174"/>
      <c r="CH111" s="174"/>
      <c r="CI111" s="174"/>
      <c r="CJ111" s="174"/>
      <c r="CK111" s="174"/>
      <c r="CL111" s="175"/>
      <c r="CM111" s="222"/>
      <c r="CN111" s="223"/>
      <c r="CO111" s="223"/>
      <c r="CP111" s="223"/>
      <c r="CQ111" s="223"/>
      <c r="CR111" s="223"/>
      <c r="CS111" s="223"/>
      <c r="CT111" s="223"/>
      <c r="CU111" s="224"/>
      <c r="CW111" s="136"/>
      <c r="CX111" s="136"/>
      <c r="CY111" s="136"/>
      <c r="CZ111" s="176"/>
      <c r="DA111" s="176"/>
      <c r="DB111" s="176"/>
      <c r="DC111" s="207"/>
      <c r="DD111" s="207"/>
      <c r="DE111" s="207"/>
    </row>
    <row r="112" spans="1:109" ht="13.5" customHeight="1">
      <c r="A112" s="351" t="s">
        <v>394</v>
      </c>
      <c r="B112" s="351"/>
      <c r="C112" s="351"/>
      <c r="D112" s="351"/>
      <c r="E112" s="351"/>
      <c r="F112" s="351"/>
      <c r="G112" s="351"/>
      <c r="H112" s="351"/>
      <c r="I112" s="351"/>
      <c r="J112" s="351"/>
      <c r="K112" s="351"/>
      <c r="L112" s="351"/>
      <c r="M112" s="351"/>
      <c r="N112" s="351"/>
      <c r="O112" s="351"/>
      <c r="P112" s="351"/>
      <c r="Q112" s="351"/>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213" t="s">
        <v>395</v>
      </c>
      <c r="AW112" s="162"/>
      <c r="AX112" s="162"/>
      <c r="AY112" s="162"/>
      <c r="AZ112" s="162" t="s">
        <v>111</v>
      </c>
      <c r="BA112" s="162"/>
      <c r="BB112" s="162"/>
      <c r="BC112" s="162"/>
      <c r="BD112" s="162"/>
      <c r="BE112" s="162"/>
      <c r="BF112" s="162" t="s">
        <v>396</v>
      </c>
      <c r="BG112" s="162"/>
      <c r="BH112" s="162"/>
      <c r="BI112" s="162"/>
      <c r="BJ112" s="162"/>
      <c r="BK112" s="162"/>
      <c r="BL112" s="126">
        <f>CW112+CX112+CY112</f>
        <v>121200</v>
      </c>
      <c r="BM112" s="126"/>
      <c r="BN112" s="126"/>
      <c r="BO112" s="126"/>
      <c r="BP112" s="126"/>
      <c r="BQ112" s="126"/>
      <c r="BR112" s="126"/>
      <c r="BS112" s="126"/>
      <c r="BT112" s="126"/>
      <c r="BU112" s="126">
        <f>CZ112+DA112+DB112</f>
        <v>106300</v>
      </c>
      <c r="BV112" s="126"/>
      <c r="BW112" s="126"/>
      <c r="BX112" s="126"/>
      <c r="BY112" s="126"/>
      <c r="BZ112" s="126"/>
      <c r="CA112" s="126"/>
      <c r="CB112" s="126"/>
      <c r="CC112" s="126"/>
      <c r="CD112" s="126">
        <f>DC112+DD112+DE112</f>
        <v>106300</v>
      </c>
      <c r="CE112" s="126"/>
      <c r="CF112" s="126"/>
      <c r="CG112" s="126"/>
      <c r="CH112" s="126"/>
      <c r="CI112" s="126"/>
      <c r="CJ112" s="126"/>
      <c r="CK112" s="126"/>
      <c r="CL112" s="126"/>
      <c r="CM112" s="260"/>
      <c r="CN112" s="260"/>
      <c r="CO112" s="260"/>
      <c r="CP112" s="260"/>
      <c r="CQ112" s="260"/>
      <c r="CR112" s="260"/>
      <c r="CS112" s="260"/>
      <c r="CT112" s="260"/>
      <c r="CU112" s="261"/>
      <c r="CW112" s="34"/>
      <c r="CX112" s="34">
        <v>121200</v>
      </c>
      <c r="CY112" s="34"/>
      <c r="CZ112" s="36"/>
      <c r="DA112" s="36">
        <v>106300</v>
      </c>
      <c r="DB112" s="36"/>
      <c r="DC112" s="38"/>
      <c r="DD112" s="38">
        <v>106300</v>
      </c>
      <c r="DE112" s="38"/>
    </row>
    <row r="113" spans="1:109" ht="12.75">
      <c r="A113" s="229" t="s">
        <v>129</v>
      </c>
      <c r="B113" s="229"/>
      <c r="C113" s="229"/>
      <c r="D113" s="229"/>
      <c r="E113" s="229"/>
      <c r="F113" s="229"/>
      <c r="G113" s="229"/>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229"/>
      <c r="AK113" s="229"/>
      <c r="AL113" s="229"/>
      <c r="AM113" s="229"/>
      <c r="AN113" s="229"/>
      <c r="AO113" s="229"/>
      <c r="AP113" s="229"/>
      <c r="AQ113" s="229"/>
      <c r="AR113" s="229"/>
      <c r="AS113" s="229"/>
      <c r="AT113" s="229"/>
      <c r="AU113" s="229"/>
      <c r="AV113" s="217" t="s">
        <v>115</v>
      </c>
      <c r="AW113" s="160"/>
      <c r="AX113" s="160"/>
      <c r="AY113" s="161"/>
      <c r="AZ113" s="159" t="s">
        <v>120</v>
      </c>
      <c r="BA113" s="160"/>
      <c r="BB113" s="160"/>
      <c r="BC113" s="160"/>
      <c r="BD113" s="160"/>
      <c r="BE113" s="161"/>
      <c r="BF113" s="159"/>
      <c r="BG113" s="160"/>
      <c r="BH113" s="160"/>
      <c r="BI113" s="160"/>
      <c r="BJ113" s="160"/>
      <c r="BK113" s="161"/>
      <c r="BL113" s="170">
        <f>CW113+CX113+CY113</f>
        <v>0</v>
      </c>
      <c r="BM113" s="171"/>
      <c r="BN113" s="171"/>
      <c r="BO113" s="171"/>
      <c r="BP113" s="171"/>
      <c r="BQ113" s="171"/>
      <c r="BR113" s="171"/>
      <c r="BS113" s="171"/>
      <c r="BT113" s="172"/>
      <c r="BU113" s="170">
        <f>CZ113+DA113+DB113</f>
        <v>0</v>
      </c>
      <c r="BV113" s="171"/>
      <c r="BW113" s="171"/>
      <c r="BX113" s="171"/>
      <c r="BY113" s="171"/>
      <c r="BZ113" s="171"/>
      <c r="CA113" s="171"/>
      <c r="CB113" s="171"/>
      <c r="CC113" s="172"/>
      <c r="CD113" s="170">
        <f>DC113+DD113+DE113</f>
        <v>0</v>
      </c>
      <c r="CE113" s="171"/>
      <c r="CF113" s="171"/>
      <c r="CG113" s="171"/>
      <c r="CH113" s="171"/>
      <c r="CI113" s="171"/>
      <c r="CJ113" s="171"/>
      <c r="CK113" s="171"/>
      <c r="CL113" s="172"/>
      <c r="CM113" s="219" t="s">
        <v>57</v>
      </c>
      <c r="CN113" s="220"/>
      <c r="CO113" s="220"/>
      <c r="CP113" s="220"/>
      <c r="CQ113" s="220"/>
      <c r="CR113" s="220"/>
      <c r="CS113" s="220"/>
      <c r="CT113" s="220"/>
      <c r="CU113" s="221"/>
      <c r="CW113" s="136"/>
      <c r="CX113" s="136"/>
      <c r="CY113" s="136"/>
      <c r="CZ113" s="176"/>
      <c r="DA113" s="176"/>
      <c r="DB113" s="176"/>
      <c r="DC113" s="207"/>
      <c r="DD113" s="207"/>
      <c r="DE113" s="207"/>
    </row>
    <row r="114" spans="1:109" ht="12.75">
      <c r="A114" s="215" t="s">
        <v>130</v>
      </c>
      <c r="B114" s="215"/>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5"/>
      <c r="AH114" s="215"/>
      <c r="AI114" s="215"/>
      <c r="AJ114" s="215"/>
      <c r="AK114" s="215"/>
      <c r="AL114" s="215"/>
      <c r="AM114" s="215"/>
      <c r="AN114" s="215"/>
      <c r="AO114" s="215"/>
      <c r="AP114" s="215"/>
      <c r="AQ114" s="215"/>
      <c r="AR114" s="215"/>
      <c r="AS114" s="215"/>
      <c r="AT114" s="215"/>
      <c r="AU114" s="215"/>
      <c r="AV114" s="225"/>
      <c r="AW114" s="168"/>
      <c r="AX114" s="168"/>
      <c r="AY114" s="169"/>
      <c r="AZ114" s="167"/>
      <c r="BA114" s="168"/>
      <c r="BB114" s="168"/>
      <c r="BC114" s="168"/>
      <c r="BD114" s="168"/>
      <c r="BE114" s="169"/>
      <c r="BF114" s="167"/>
      <c r="BG114" s="168"/>
      <c r="BH114" s="168"/>
      <c r="BI114" s="168"/>
      <c r="BJ114" s="168"/>
      <c r="BK114" s="169"/>
      <c r="BL114" s="173"/>
      <c r="BM114" s="174"/>
      <c r="BN114" s="174"/>
      <c r="BO114" s="174"/>
      <c r="BP114" s="174"/>
      <c r="BQ114" s="174"/>
      <c r="BR114" s="174"/>
      <c r="BS114" s="174"/>
      <c r="BT114" s="175"/>
      <c r="BU114" s="173"/>
      <c r="BV114" s="174"/>
      <c r="BW114" s="174"/>
      <c r="BX114" s="174"/>
      <c r="BY114" s="174"/>
      <c r="BZ114" s="174"/>
      <c r="CA114" s="174"/>
      <c r="CB114" s="174"/>
      <c r="CC114" s="175"/>
      <c r="CD114" s="173"/>
      <c r="CE114" s="174"/>
      <c r="CF114" s="174"/>
      <c r="CG114" s="174"/>
      <c r="CH114" s="174"/>
      <c r="CI114" s="174"/>
      <c r="CJ114" s="174"/>
      <c r="CK114" s="174"/>
      <c r="CL114" s="175"/>
      <c r="CM114" s="222"/>
      <c r="CN114" s="223"/>
      <c r="CO114" s="223"/>
      <c r="CP114" s="223"/>
      <c r="CQ114" s="223"/>
      <c r="CR114" s="223"/>
      <c r="CS114" s="223"/>
      <c r="CT114" s="223"/>
      <c r="CU114" s="224"/>
      <c r="CW114" s="136"/>
      <c r="CX114" s="136"/>
      <c r="CY114" s="136"/>
      <c r="CZ114" s="176"/>
      <c r="DA114" s="176"/>
      <c r="DB114" s="176"/>
      <c r="DC114" s="207"/>
      <c r="DD114" s="207"/>
      <c r="DE114" s="207"/>
    </row>
    <row r="115" spans="1:109" ht="12.75">
      <c r="A115" s="226" t="s">
        <v>202</v>
      </c>
      <c r="B115" s="227"/>
      <c r="C115" s="227"/>
      <c r="D115" s="227"/>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227"/>
      <c r="AM115" s="227"/>
      <c r="AN115" s="227"/>
      <c r="AO115" s="227"/>
      <c r="AP115" s="227"/>
      <c r="AQ115" s="227"/>
      <c r="AR115" s="227"/>
      <c r="AS115" s="227"/>
      <c r="AT115" s="227"/>
      <c r="AU115" s="228"/>
      <c r="AV115" s="217" t="s">
        <v>116</v>
      </c>
      <c r="AW115" s="160"/>
      <c r="AX115" s="160"/>
      <c r="AY115" s="161"/>
      <c r="AZ115" s="159" t="s">
        <v>118</v>
      </c>
      <c r="BA115" s="160"/>
      <c r="BB115" s="160"/>
      <c r="BC115" s="160"/>
      <c r="BD115" s="160"/>
      <c r="BE115" s="161"/>
      <c r="BF115" s="159"/>
      <c r="BG115" s="160"/>
      <c r="BH115" s="160"/>
      <c r="BI115" s="160"/>
      <c r="BJ115" s="160"/>
      <c r="BK115" s="161"/>
      <c r="BL115" s="170">
        <f>CW115+CX115+CY115</f>
        <v>0</v>
      </c>
      <c r="BM115" s="171"/>
      <c r="BN115" s="171"/>
      <c r="BO115" s="171"/>
      <c r="BP115" s="171"/>
      <c r="BQ115" s="171"/>
      <c r="BR115" s="171"/>
      <c r="BS115" s="171"/>
      <c r="BT115" s="172"/>
      <c r="BU115" s="170">
        <f>CZ115+DA115+DB115</f>
        <v>0</v>
      </c>
      <c r="BV115" s="171"/>
      <c r="BW115" s="171"/>
      <c r="BX115" s="171"/>
      <c r="BY115" s="171"/>
      <c r="BZ115" s="171"/>
      <c r="CA115" s="171"/>
      <c r="CB115" s="171"/>
      <c r="CC115" s="172"/>
      <c r="CD115" s="170">
        <f>DC115+DD115+DE115</f>
        <v>0</v>
      </c>
      <c r="CE115" s="171"/>
      <c r="CF115" s="171"/>
      <c r="CG115" s="171"/>
      <c r="CH115" s="171"/>
      <c r="CI115" s="171"/>
      <c r="CJ115" s="171"/>
      <c r="CK115" s="171"/>
      <c r="CL115" s="172"/>
      <c r="CM115" s="219" t="s">
        <v>57</v>
      </c>
      <c r="CN115" s="220"/>
      <c r="CO115" s="220"/>
      <c r="CP115" s="220"/>
      <c r="CQ115" s="220"/>
      <c r="CR115" s="220"/>
      <c r="CS115" s="220"/>
      <c r="CT115" s="220"/>
      <c r="CU115" s="221"/>
      <c r="CW115" s="136"/>
      <c r="CX115" s="136"/>
      <c r="CY115" s="136"/>
      <c r="CZ115" s="176"/>
      <c r="DA115" s="176"/>
      <c r="DB115" s="176"/>
      <c r="DC115" s="207"/>
      <c r="DD115" s="207"/>
      <c r="DE115" s="207"/>
    </row>
    <row r="116" spans="1:109" ht="12.75">
      <c r="A116" s="230" t="s">
        <v>203</v>
      </c>
      <c r="B116" s="230"/>
      <c r="C116" s="230"/>
      <c r="D116" s="230"/>
      <c r="E116" s="230"/>
      <c r="F116" s="230"/>
      <c r="G116" s="230"/>
      <c r="H116" s="230"/>
      <c r="I116" s="230"/>
      <c r="J116" s="230"/>
      <c r="K116" s="230"/>
      <c r="L116" s="230"/>
      <c r="M116" s="230"/>
      <c r="N116" s="230"/>
      <c r="O116" s="230"/>
      <c r="P116" s="230"/>
      <c r="Q116" s="230"/>
      <c r="R116" s="230"/>
      <c r="S116" s="230"/>
      <c r="T116" s="230"/>
      <c r="U116" s="230"/>
      <c r="V116" s="230"/>
      <c r="W116" s="230"/>
      <c r="X116" s="230"/>
      <c r="Y116" s="230"/>
      <c r="Z116" s="230"/>
      <c r="AA116" s="230"/>
      <c r="AB116" s="230"/>
      <c r="AC116" s="230"/>
      <c r="AD116" s="230"/>
      <c r="AE116" s="230"/>
      <c r="AF116" s="230"/>
      <c r="AG116" s="230"/>
      <c r="AH116" s="230"/>
      <c r="AI116" s="230"/>
      <c r="AJ116" s="230"/>
      <c r="AK116" s="230"/>
      <c r="AL116" s="230"/>
      <c r="AM116" s="230"/>
      <c r="AN116" s="230"/>
      <c r="AO116" s="230"/>
      <c r="AP116" s="230"/>
      <c r="AQ116" s="230"/>
      <c r="AR116" s="230"/>
      <c r="AS116" s="230"/>
      <c r="AT116" s="230"/>
      <c r="AU116" s="230"/>
      <c r="AV116" s="317"/>
      <c r="AW116" s="201"/>
      <c r="AX116" s="201"/>
      <c r="AY116" s="202"/>
      <c r="AZ116" s="200"/>
      <c r="BA116" s="201"/>
      <c r="BB116" s="201"/>
      <c r="BC116" s="201"/>
      <c r="BD116" s="201"/>
      <c r="BE116" s="202"/>
      <c r="BF116" s="200"/>
      <c r="BG116" s="201"/>
      <c r="BH116" s="201"/>
      <c r="BI116" s="201"/>
      <c r="BJ116" s="201"/>
      <c r="BK116" s="202"/>
      <c r="BL116" s="203"/>
      <c r="BM116" s="204"/>
      <c r="BN116" s="204"/>
      <c r="BO116" s="204"/>
      <c r="BP116" s="204"/>
      <c r="BQ116" s="204"/>
      <c r="BR116" s="204"/>
      <c r="BS116" s="204"/>
      <c r="BT116" s="205"/>
      <c r="BU116" s="203"/>
      <c r="BV116" s="204"/>
      <c r="BW116" s="204"/>
      <c r="BX116" s="204"/>
      <c r="BY116" s="204"/>
      <c r="BZ116" s="204"/>
      <c r="CA116" s="204"/>
      <c r="CB116" s="204"/>
      <c r="CC116" s="205"/>
      <c r="CD116" s="203"/>
      <c r="CE116" s="204"/>
      <c r="CF116" s="204"/>
      <c r="CG116" s="204"/>
      <c r="CH116" s="204"/>
      <c r="CI116" s="204"/>
      <c r="CJ116" s="204"/>
      <c r="CK116" s="204"/>
      <c r="CL116" s="205"/>
      <c r="CM116" s="339"/>
      <c r="CN116" s="340"/>
      <c r="CO116" s="340"/>
      <c r="CP116" s="340"/>
      <c r="CQ116" s="340"/>
      <c r="CR116" s="340"/>
      <c r="CS116" s="340"/>
      <c r="CT116" s="340"/>
      <c r="CU116" s="341"/>
      <c r="CW116" s="136"/>
      <c r="CX116" s="136"/>
      <c r="CY116" s="136"/>
      <c r="CZ116" s="176"/>
      <c r="DA116" s="176"/>
      <c r="DB116" s="176"/>
      <c r="DC116" s="207"/>
      <c r="DD116" s="207"/>
      <c r="DE116" s="207"/>
    </row>
    <row r="117" spans="1:109" ht="12.75">
      <c r="A117" s="215" t="s">
        <v>290</v>
      </c>
      <c r="B117" s="215"/>
      <c r="C117" s="215"/>
      <c r="D117" s="215"/>
      <c r="E117" s="215"/>
      <c r="F117" s="215"/>
      <c r="G117" s="215"/>
      <c r="H117" s="215"/>
      <c r="I117" s="215"/>
      <c r="J117" s="215"/>
      <c r="K117" s="215"/>
      <c r="L117" s="215"/>
      <c r="M117" s="215"/>
      <c r="N117" s="215"/>
      <c r="O117" s="215"/>
      <c r="P117" s="215"/>
      <c r="Q117" s="215"/>
      <c r="R117" s="215"/>
      <c r="S117" s="215"/>
      <c r="T117" s="215"/>
      <c r="U117" s="215"/>
      <c r="V117" s="215"/>
      <c r="W117" s="215"/>
      <c r="X117" s="215"/>
      <c r="Y117" s="215"/>
      <c r="Z117" s="215"/>
      <c r="AA117" s="215"/>
      <c r="AB117" s="215"/>
      <c r="AC117" s="215"/>
      <c r="AD117" s="215"/>
      <c r="AE117" s="215"/>
      <c r="AF117" s="215"/>
      <c r="AG117" s="215"/>
      <c r="AH117" s="215"/>
      <c r="AI117" s="215"/>
      <c r="AJ117" s="215"/>
      <c r="AK117" s="215"/>
      <c r="AL117" s="215"/>
      <c r="AM117" s="215"/>
      <c r="AN117" s="215"/>
      <c r="AO117" s="215"/>
      <c r="AP117" s="215"/>
      <c r="AQ117" s="215"/>
      <c r="AR117" s="215"/>
      <c r="AS117" s="215"/>
      <c r="AT117" s="215"/>
      <c r="AU117" s="215"/>
      <c r="AV117" s="225"/>
      <c r="AW117" s="168"/>
      <c r="AX117" s="168"/>
      <c r="AY117" s="169"/>
      <c r="AZ117" s="167"/>
      <c r="BA117" s="168"/>
      <c r="BB117" s="168"/>
      <c r="BC117" s="168"/>
      <c r="BD117" s="168"/>
      <c r="BE117" s="169"/>
      <c r="BF117" s="167"/>
      <c r="BG117" s="168"/>
      <c r="BH117" s="168"/>
      <c r="BI117" s="168"/>
      <c r="BJ117" s="168"/>
      <c r="BK117" s="169"/>
      <c r="BL117" s="173"/>
      <c r="BM117" s="174"/>
      <c r="BN117" s="174"/>
      <c r="BO117" s="174"/>
      <c r="BP117" s="174"/>
      <c r="BQ117" s="174"/>
      <c r="BR117" s="174"/>
      <c r="BS117" s="174"/>
      <c r="BT117" s="175"/>
      <c r="BU117" s="173"/>
      <c r="BV117" s="174"/>
      <c r="BW117" s="174"/>
      <c r="BX117" s="174"/>
      <c r="BY117" s="174"/>
      <c r="BZ117" s="174"/>
      <c r="CA117" s="174"/>
      <c r="CB117" s="174"/>
      <c r="CC117" s="175"/>
      <c r="CD117" s="173"/>
      <c r="CE117" s="174"/>
      <c r="CF117" s="174"/>
      <c r="CG117" s="174"/>
      <c r="CH117" s="174"/>
      <c r="CI117" s="174"/>
      <c r="CJ117" s="174"/>
      <c r="CK117" s="174"/>
      <c r="CL117" s="175"/>
      <c r="CM117" s="222"/>
      <c r="CN117" s="223"/>
      <c r="CO117" s="223"/>
      <c r="CP117" s="223"/>
      <c r="CQ117" s="223"/>
      <c r="CR117" s="223"/>
      <c r="CS117" s="223"/>
      <c r="CT117" s="223"/>
      <c r="CU117" s="224"/>
      <c r="CW117" s="136"/>
      <c r="CX117" s="136"/>
      <c r="CY117" s="136"/>
      <c r="CZ117" s="176"/>
      <c r="DA117" s="176"/>
      <c r="DB117" s="176"/>
      <c r="DC117" s="207"/>
      <c r="DD117" s="207"/>
      <c r="DE117" s="207"/>
    </row>
    <row r="118" spans="1:109" s="80" customFormat="1" ht="12.75">
      <c r="A118" s="196" t="s">
        <v>369</v>
      </c>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196"/>
      <c r="AM118" s="196"/>
      <c r="AN118" s="196"/>
      <c r="AO118" s="196"/>
      <c r="AP118" s="196"/>
      <c r="AQ118" s="196"/>
      <c r="AR118" s="196"/>
      <c r="AS118" s="196"/>
      <c r="AT118" s="196"/>
      <c r="AU118" s="197"/>
      <c r="AV118" s="323" t="s">
        <v>117</v>
      </c>
      <c r="AW118" s="324"/>
      <c r="AX118" s="324"/>
      <c r="AY118" s="325"/>
      <c r="AZ118" s="329" t="s">
        <v>119</v>
      </c>
      <c r="BA118" s="324"/>
      <c r="BB118" s="324"/>
      <c r="BC118" s="324"/>
      <c r="BD118" s="324"/>
      <c r="BE118" s="325"/>
      <c r="BF118" s="329"/>
      <c r="BG118" s="324"/>
      <c r="BH118" s="324"/>
      <c r="BI118" s="324"/>
      <c r="BJ118" s="324"/>
      <c r="BK118" s="325"/>
      <c r="BL118" s="184">
        <f>CW118+CX118+CY118</f>
        <v>0</v>
      </c>
      <c r="BM118" s="185"/>
      <c r="BN118" s="185"/>
      <c r="BO118" s="185"/>
      <c r="BP118" s="185"/>
      <c r="BQ118" s="185"/>
      <c r="BR118" s="185"/>
      <c r="BS118" s="185"/>
      <c r="BT118" s="186"/>
      <c r="BU118" s="184">
        <f>CZ118+DA118+DB118</f>
        <v>0</v>
      </c>
      <c r="BV118" s="185"/>
      <c r="BW118" s="185"/>
      <c r="BX118" s="185"/>
      <c r="BY118" s="185"/>
      <c r="BZ118" s="185"/>
      <c r="CA118" s="185"/>
      <c r="CB118" s="185"/>
      <c r="CC118" s="186"/>
      <c r="CD118" s="184">
        <f>DC118+DD118+DE118</f>
        <v>0</v>
      </c>
      <c r="CE118" s="185"/>
      <c r="CF118" s="185"/>
      <c r="CG118" s="185"/>
      <c r="CH118" s="185"/>
      <c r="CI118" s="185"/>
      <c r="CJ118" s="185"/>
      <c r="CK118" s="185"/>
      <c r="CL118" s="186"/>
      <c r="CM118" s="190" t="s">
        <v>57</v>
      </c>
      <c r="CN118" s="191"/>
      <c r="CO118" s="191"/>
      <c r="CP118" s="191"/>
      <c r="CQ118" s="191"/>
      <c r="CR118" s="191"/>
      <c r="CS118" s="191"/>
      <c r="CT118" s="191"/>
      <c r="CU118" s="192"/>
      <c r="CW118" s="143"/>
      <c r="CX118" s="143"/>
      <c r="CY118" s="143"/>
      <c r="CZ118" s="177"/>
      <c r="DA118" s="177"/>
      <c r="DB118" s="177"/>
      <c r="DC118" s="208"/>
      <c r="DD118" s="208"/>
      <c r="DE118" s="208"/>
    </row>
    <row r="119" spans="1:109" s="80" customFormat="1" ht="12.75">
      <c r="A119" s="198"/>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9"/>
      <c r="AV119" s="326"/>
      <c r="AW119" s="327"/>
      <c r="AX119" s="327"/>
      <c r="AY119" s="328"/>
      <c r="AZ119" s="330"/>
      <c r="BA119" s="327"/>
      <c r="BB119" s="327"/>
      <c r="BC119" s="327"/>
      <c r="BD119" s="327"/>
      <c r="BE119" s="328"/>
      <c r="BF119" s="330"/>
      <c r="BG119" s="327"/>
      <c r="BH119" s="327"/>
      <c r="BI119" s="327"/>
      <c r="BJ119" s="327"/>
      <c r="BK119" s="328"/>
      <c r="BL119" s="187"/>
      <c r="BM119" s="188"/>
      <c r="BN119" s="188"/>
      <c r="BO119" s="188"/>
      <c r="BP119" s="188"/>
      <c r="BQ119" s="188"/>
      <c r="BR119" s="188"/>
      <c r="BS119" s="188"/>
      <c r="BT119" s="189"/>
      <c r="BU119" s="187"/>
      <c r="BV119" s="188"/>
      <c r="BW119" s="188"/>
      <c r="BX119" s="188"/>
      <c r="BY119" s="188"/>
      <c r="BZ119" s="188"/>
      <c r="CA119" s="188"/>
      <c r="CB119" s="188"/>
      <c r="CC119" s="189"/>
      <c r="CD119" s="187"/>
      <c r="CE119" s="188"/>
      <c r="CF119" s="188"/>
      <c r="CG119" s="188"/>
      <c r="CH119" s="188"/>
      <c r="CI119" s="188"/>
      <c r="CJ119" s="188"/>
      <c r="CK119" s="188"/>
      <c r="CL119" s="189"/>
      <c r="CM119" s="193"/>
      <c r="CN119" s="194"/>
      <c r="CO119" s="194"/>
      <c r="CP119" s="194"/>
      <c r="CQ119" s="194"/>
      <c r="CR119" s="194"/>
      <c r="CS119" s="194"/>
      <c r="CT119" s="194"/>
      <c r="CU119" s="195"/>
      <c r="CW119" s="143"/>
      <c r="CX119" s="143"/>
      <c r="CY119" s="143"/>
      <c r="CZ119" s="177"/>
      <c r="DA119" s="177"/>
      <c r="DB119" s="177"/>
      <c r="DC119" s="208"/>
      <c r="DD119" s="208"/>
      <c r="DE119" s="208"/>
    </row>
    <row r="120" spans="1:109" ht="13.5" customHeight="1">
      <c r="A120" s="244" t="s">
        <v>131</v>
      </c>
      <c r="B120" s="244"/>
      <c r="C120" s="244"/>
      <c r="D120" s="244"/>
      <c r="E120" s="244"/>
      <c r="F120" s="244"/>
      <c r="G120" s="244"/>
      <c r="H120" s="244"/>
      <c r="I120" s="244"/>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5"/>
      <c r="AV120" s="255" t="s">
        <v>121</v>
      </c>
      <c r="AW120" s="256"/>
      <c r="AX120" s="256"/>
      <c r="AY120" s="256"/>
      <c r="AZ120" s="256" t="s">
        <v>122</v>
      </c>
      <c r="BA120" s="256"/>
      <c r="BB120" s="256"/>
      <c r="BC120" s="256"/>
      <c r="BD120" s="256"/>
      <c r="BE120" s="256"/>
      <c r="BF120" s="256"/>
      <c r="BG120" s="256"/>
      <c r="BH120" s="256"/>
      <c r="BI120" s="256"/>
      <c r="BJ120" s="256"/>
      <c r="BK120" s="256"/>
      <c r="BL120" s="206">
        <f>BL121+BL123+BL125+BL126+BL127</f>
        <v>10660</v>
      </c>
      <c r="BM120" s="206"/>
      <c r="BN120" s="206"/>
      <c r="BO120" s="206"/>
      <c r="BP120" s="206"/>
      <c r="BQ120" s="206"/>
      <c r="BR120" s="206"/>
      <c r="BS120" s="206"/>
      <c r="BT120" s="206"/>
      <c r="BU120" s="206">
        <f>BU121+BU123+BU125+BU126</f>
        <v>10660</v>
      </c>
      <c r="BV120" s="206"/>
      <c r="BW120" s="206"/>
      <c r="BX120" s="206"/>
      <c r="BY120" s="206"/>
      <c r="BZ120" s="206"/>
      <c r="CA120" s="206"/>
      <c r="CB120" s="206"/>
      <c r="CC120" s="206"/>
      <c r="CD120" s="206">
        <f>CD121+CD123+CD125+CD126</f>
        <v>10660</v>
      </c>
      <c r="CE120" s="206"/>
      <c r="CF120" s="206"/>
      <c r="CG120" s="206"/>
      <c r="CH120" s="206"/>
      <c r="CI120" s="206"/>
      <c r="CJ120" s="206"/>
      <c r="CK120" s="206"/>
      <c r="CL120" s="206"/>
      <c r="CM120" s="352" t="s">
        <v>57</v>
      </c>
      <c r="CN120" s="352"/>
      <c r="CO120" s="352"/>
      <c r="CP120" s="352"/>
      <c r="CQ120" s="352"/>
      <c r="CR120" s="352"/>
      <c r="CS120" s="352"/>
      <c r="CT120" s="352"/>
      <c r="CU120" s="353"/>
      <c r="CW120" s="34">
        <f>CW121+CW123+CW125+CW126+CW127</f>
        <v>10660</v>
      </c>
      <c r="CX120" s="73">
        <f>CX121+CX123+CX125+CX126</f>
        <v>0</v>
      </c>
      <c r="CY120" s="73">
        <f>CY121+CY123+CY125+CY126</f>
        <v>0</v>
      </c>
      <c r="CZ120" s="36">
        <f aca="true" t="shared" si="16" ref="CZ120:DE120">CZ121+CZ123+CZ125</f>
        <v>10660</v>
      </c>
      <c r="DA120" s="36">
        <f t="shared" si="16"/>
        <v>0</v>
      </c>
      <c r="DB120" s="36">
        <f t="shared" si="16"/>
        <v>0</v>
      </c>
      <c r="DC120" s="38">
        <f t="shared" si="16"/>
        <v>10660</v>
      </c>
      <c r="DD120" s="38">
        <f t="shared" si="16"/>
        <v>0</v>
      </c>
      <c r="DE120" s="38">
        <f t="shared" si="16"/>
        <v>0</v>
      </c>
    </row>
    <row r="121" spans="1:109" s="80" customFormat="1" ht="12.75">
      <c r="A121" s="322" t="s">
        <v>78</v>
      </c>
      <c r="B121" s="322"/>
      <c r="C121" s="322"/>
      <c r="D121" s="322"/>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2"/>
      <c r="AG121" s="322"/>
      <c r="AH121" s="322"/>
      <c r="AI121" s="322"/>
      <c r="AJ121" s="322"/>
      <c r="AK121" s="322"/>
      <c r="AL121" s="322"/>
      <c r="AM121" s="322"/>
      <c r="AN121" s="322"/>
      <c r="AO121" s="322"/>
      <c r="AP121" s="322"/>
      <c r="AQ121" s="322"/>
      <c r="AR121" s="322"/>
      <c r="AS121" s="322"/>
      <c r="AT121" s="322"/>
      <c r="AU121" s="322"/>
      <c r="AV121" s="323" t="s">
        <v>123</v>
      </c>
      <c r="AW121" s="324"/>
      <c r="AX121" s="324"/>
      <c r="AY121" s="325"/>
      <c r="AZ121" s="329" t="s">
        <v>124</v>
      </c>
      <c r="BA121" s="324"/>
      <c r="BB121" s="324"/>
      <c r="BC121" s="324"/>
      <c r="BD121" s="324"/>
      <c r="BE121" s="325"/>
      <c r="BF121" s="329" t="s">
        <v>314</v>
      </c>
      <c r="BG121" s="324"/>
      <c r="BH121" s="324"/>
      <c r="BI121" s="324"/>
      <c r="BJ121" s="324"/>
      <c r="BK121" s="325"/>
      <c r="BL121" s="184">
        <f>CW121+CX121+CY121</f>
        <v>0</v>
      </c>
      <c r="BM121" s="185"/>
      <c r="BN121" s="185"/>
      <c r="BO121" s="185"/>
      <c r="BP121" s="185"/>
      <c r="BQ121" s="185"/>
      <c r="BR121" s="185"/>
      <c r="BS121" s="185"/>
      <c r="BT121" s="186"/>
      <c r="BU121" s="184">
        <f>CZ121+DB121+DA121</f>
        <v>0</v>
      </c>
      <c r="BV121" s="185"/>
      <c r="BW121" s="185"/>
      <c r="BX121" s="185"/>
      <c r="BY121" s="185"/>
      <c r="BZ121" s="185"/>
      <c r="CA121" s="185"/>
      <c r="CB121" s="185"/>
      <c r="CC121" s="186"/>
      <c r="CD121" s="184">
        <f>DC121+DD121+DE121</f>
        <v>0</v>
      </c>
      <c r="CE121" s="185"/>
      <c r="CF121" s="185"/>
      <c r="CG121" s="185"/>
      <c r="CH121" s="185"/>
      <c r="CI121" s="185"/>
      <c r="CJ121" s="185"/>
      <c r="CK121" s="185"/>
      <c r="CL121" s="186"/>
      <c r="CM121" s="190" t="s">
        <v>57</v>
      </c>
      <c r="CN121" s="191"/>
      <c r="CO121" s="191"/>
      <c r="CP121" s="191"/>
      <c r="CQ121" s="191"/>
      <c r="CR121" s="191"/>
      <c r="CS121" s="191"/>
      <c r="CT121" s="191"/>
      <c r="CU121" s="192"/>
      <c r="CW121" s="143">
        <v>0</v>
      </c>
      <c r="CX121" s="143">
        <v>0</v>
      </c>
      <c r="CY121" s="143"/>
      <c r="CZ121" s="177">
        <v>0</v>
      </c>
      <c r="DA121" s="177"/>
      <c r="DB121" s="177"/>
      <c r="DC121" s="208">
        <v>0</v>
      </c>
      <c r="DD121" s="208">
        <v>0</v>
      </c>
      <c r="DE121" s="208"/>
    </row>
    <row r="122" spans="1:109" s="80" customFormat="1" ht="12.75">
      <c r="A122" s="209" t="s">
        <v>132</v>
      </c>
      <c r="B122" s="209"/>
      <c r="C122" s="209"/>
      <c r="D122" s="209"/>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c r="AL122" s="209"/>
      <c r="AM122" s="209"/>
      <c r="AN122" s="209"/>
      <c r="AO122" s="209"/>
      <c r="AP122" s="209"/>
      <c r="AQ122" s="209"/>
      <c r="AR122" s="209"/>
      <c r="AS122" s="209"/>
      <c r="AT122" s="209"/>
      <c r="AU122" s="209"/>
      <c r="AV122" s="326"/>
      <c r="AW122" s="327"/>
      <c r="AX122" s="327"/>
      <c r="AY122" s="328"/>
      <c r="AZ122" s="330"/>
      <c r="BA122" s="327"/>
      <c r="BB122" s="327"/>
      <c r="BC122" s="327"/>
      <c r="BD122" s="327"/>
      <c r="BE122" s="328"/>
      <c r="BF122" s="330"/>
      <c r="BG122" s="327"/>
      <c r="BH122" s="327"/>
      <c r="BI122" s="327"/>
      <c r="BJ122" s="327"/>
      <c r="BK122" s="328"/>
      <c r="BL122" s="187"/>
      <c r="BM122" s="188"/>
      <c r="BN122" s="188"/>
      <c r="BO122" s="188"/>
      <c r="BP122" s="188"/>
      <c r="BQ122" s="188"/>
      <c r="BR122" s="188"/>
      <c r="BS122" s="188"/>
      <c r="BT122" s="189"/>
      <c r="BU122" s="187"/>
      <c r="BV122" s="188"/>
      <c r="BW122" s="188"/>
      <c r="BX122" s="188"/>
      <c r="BY122" s="188"/>
      <c r="BZ122" s="188"/>
      <c r="CA122" s="188"/>
      <c r="CB122" s="188"/>
      <c r="CC122" s="189"/>
      <c r="CD122" s="187"/>
      <c r="CE122" s="188"/>
      <c r="CF122" s="188"/>
      <c r="CG122" s="188"/>
      <c r="CH122" s="188"/>
      <c r="CI122" s="188"/>
      <c r="CJ122" s="188"/>
      <c r="CK122" s="188"/>
      <c r="CL122" s="189"/>
      <c r="CM122" s="193"/>
      <c r="CN122" s="194"/>
      <c r="CO122" s="194"/>
      <c r="CP122" s="194"/>
      <c r="CQ122" s="194"/>
      <c r="CR122" s="194"/>
      <c r="CS122" s="194"/>
      <c r="CT122" s="194"/>
      <c r="CU122" s="195"/>
      <c r="CW122" s="143"/>
      <c r="CX122" s="143"/>
      <c r="CY122" s="143"/>
      <c r="CZ122" s="177"/>
      <c r="DA122" s="177"/>
      <c r="DB122" s="177"/>
      <c r="DC122" s="208"/>
      <c r="DD122" s="208"/>
      <c r="DE122" s="208"/>
    </row>
    <row r="123" spans="1:109" s="80" customFormat="1" ht="12.75">
      <c r="A123" s="322" t="s">
        <v>133</v>
      </c>
      <c r="B123" s="322"/>
      <c r="C123" s="322"/>
      <c r="D123" s="322"/>
      <c r="E123" s="322"/>
      <c r="F123" s="322"/>
      <c r="G123" s="322"/>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2"/>
      <c r="AG123" s="322"/>
      <c r="AH123" s="322"/>
      <c r="AI123" s="322"/>
      <c r="AJ123" s="322"/>
      <c r="AK123" s="322"/>
      <c r="AL123" s="322"/>
      <c r="AM123" s="322"/>
      <c r="AN123" s="322"/>
      <c r="AO123" s="322"/>
      <c r="AP123" s="322"/>
      <c r="AQ123" s="322"/>
      <c r="AR123" s="322"/>
      <c r="AS123" s="322"/>
      <c r="AT123" s="322"/>
      <c r="AU123" s="322"/>
      <c r="AV123" s="323" t="s">
        <v>125</v>
      </c>
      <c r="AW123" s="324"/>
      <c r="AX123" s="324"/>
      <c r="AY123" s="325"/>
      <c r="AZ123" s="329" t="s">
        <v>126</v>
      </c>
      <c r="BA123" s="324"/>
      <c r="BB123" s="324"/>
      <c r="BC123" s="324"/>
      <c r="BD123" s="324"/>
      <c r="BE123" s="325"/>
      <c r="BF123" s="329" t="s">
        <v>314</v>
      </c>
      <c r="BG123" s="324"/>
      <c r="BH123" s="324"/>
      <c r="BI123" s="324"/>
      <c r="BJ123" s="324"/>
      <c r="BK123" s="325"/>
      <c r="BL123" s="184">
        <f>CW123+CX123+CY123</f>
        <v>6060</v>
      </c>
      <c r="BM123" s="185"/>
      <c r="BN123" s="185"/>
      <c r="BO123" s="185"/>
      <c r="BP123" s="185"/>
      <c r="BQ123" s="185"/>
      <c r="BR123" s="185"/>
      <c r="BS123" s="185"/>
      <c r="BT123" s="186"/>
      <c r="BU123" s="184">
        <f>CZ123+DB123+DA123</f>
        <v>6060</v>
      </c>
      <c r="BV123" s="185"/>
      <c r="BW123" s="185"/>
      <c r="BX123" s="185"/>
      <c r="BY123" s="185"/>
      <c r="BZ123" s="185"/>
      <c r="CA123" s="185"/>
      <c r="CB123" s="185"/>
      <c r="CC123" s="186"/>
      <c r="CD123" s="184">
        <f>DC123+DD123+DE123</f>
        <v>6060</v>
      </c>
      <c r="CE123" s="185"/>
      <c r="CF123" s="185"/>
      <c r="CG123" s="185"/>
      <c r="CH123" s="185"/>
      <c r="CI123" s="185"/>
      <c r="CJ123" s="185"/>
      <c r="CK123" s="185"/>
      <c r="CL123" s="186"/>
      <c r="CM123" s="190" t="s">
        <v>57</v>
      </c>
      <c r="CN123" s="191"/>
      <c r="CO123" s="191"/>
      <c r="CP123" s="191"/>
      <c r="CQ123" s="191"/>
      <c r="CR123" s="191"/>
      <c r="CS123" s="191"/>
      <c r="CT123" s="191"/>
      <c r="CU123" s="192"/>
      <c r="CW123" s="143">
        <v>6060</v>
      </c>
      <c r="CX123" s="143"/>
      <c r="CY123" s="143"/>
      <c r="CZ123" s="177">
        <v>6060</v>
      </c>
      <c r="DA123" s="177">
        <v>0</v>
      </c>
      <c r="DB123" s="177"/>
      <c r="DC123" s="208">
        <v>6060</v>
      </c>
      <c r="DD123" s="208"/>
      <c r="DE123" s="208"/>
    </row>
    <row r="124" spans="1:109" s="80" customFormat="1" ht="12.75">
      <c r="A124" s="209" t="s">
        <v>134</v>
      </c>
      <c r="B124" s="209"/>
      <c r="C124" s="209"/>
      <c r="D124" s="209"/>
      <c r="E124" s="209"/>
      <c r="F124" s="209"/>
      <c r="G124" s="209"/>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c r="AK124" s="209"/>
      <c r="AL124" s="209"/>
      <c r="AM124" s="209"/>
      <c r="AN124" s="209"/>
      <c r="AO124" s="209"/>
      <c r="AP124" s="209"/>
      <c r="AQ124" s="209"/>
      <c r="AR124" s="209"/>
      <c r="AS124" s="209"/>
      <c r="AT124" s="209"/>
      <c r="AU124" s="209"/>
      <c r="AV124" s="326"/>
      <c r="AW124" s="327"/>
      <c r="AX124" s="327"/>
      <c r="AY124" s="328"/>
      <c r="AZ124" s="330"/>
      <c r="BA124" s="327"/>
      <c r="BB124" s="327"/>
      <c r="BC124" s="327"/>
      <c r="BD124" s="327"/>
      <c r="BE124" s="328"/>
      <c r="BF124" s="330"/>
      <c r="BG124" s="327"/>
      <c r="BH124" s="327"/>
      <c r="BI124" s="327"/>
      <c r="BJ124" s="327"/>
      <c r="BK124" s="328"/>
      <c r="BL124" s="187"/>
      <c r="BM124" s="188"/>
      <c r="BN124" s="188"/>
      <c r="BO124" s="188"/>
      <c r="BP124" s="188"/>
      <c r="BQ124" s="188"/>
      <c r="BR124" s="188"/>
      <c r="BS124" s="188"/>
      <c r="BT124" s="189"/>
      <c r="BU124" s="187"/>
      <c r="BV124" s="188"/>
      <c r="BW124" s="188"/>
      <c r="BX124" s="188"/>
      <c r="BY124" s="188"/>
      <c r="BZ124" s="188"/>
      <c r="CA124" s="188"/>
      <c r="CB124" s="188"/>
      <c r="CC124" s="189"/>
      <c r="CD124" s="187"/>
      <c r="CE124" s="188"/>
      <c r="CF124" s="188"/>
      <c r="CG124" s="188"/>
      <c r="CH124" s="188"/>
      <c r="CI124" s="188"/>
      <c r="CJ124" s="188"/>
      <c r="CK124" s="188"/>
      <c r="CL124" s="189"/>
      <c r="CM124" s="193"/>
      <c r="CN124" s="194"/>
      <c r="CO124" s="194"/>
      <c r="CP124" s="194"/>
      <c r="CQ124" s="194"/>
      <c r="CR124" s="194"/>
      <c r="CS124" s="194"/>
      <c r="CT124" s="194"/>
      <c r="CU124" s="195"/>
      <c r="CW124" s="143"/>
      <c r="CX124" s="143"/>
      <c r="CY124" s="143"/>
      <c r="CZ124" s="177"/>
      <c r="DA124" s="177"/>
      <c r="DB124" s="177"/>
      <c r="DC124" s="208"/>
      <c r="DD124" s="208"/>
      <c r="DE124" s="208"/>
    </row>
    <row r="125" spans="1:109" s="80" customFormat="1" ht="13.5" customHeight="1">
      <c r="A125" s="156" t="s">
        <v>135</v>
      </c>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6"/>
      <c r="AG125" s="156"/>
      <c r="AH125" s="156"/>
      <c r="AI125" s="156"/>
      <c r="AJ125" s="156"/>
      <c r="AK125" s="156"/>
      <c r="AL125" s="156"/>
      <c r="AM125" s="156"/>
      <c r="AN125" s="156"/>
      <c r="AO125" s="156"/>
      <c r="AP125" s="156"/>
      <c r="AQ125" s="156"/>
      <c r="AR125" s="156"/>
      <c r="AS125" s="156"/>
      <c r="AT125" s="156"/>
      <c r="AU125" s="156"/>
      <c r="AV125" s="157" t="s">
        <v>128</v>
      </c>
      <c r="AW125" s="158"/>
      <c r="AX125" s="158"/>
      <c r="AY125" s="158"/>
      <c r="AZ125" s="158" t="s">
        <v>127</v>
      </c>
      <c r="BA125" s="158"/>
      <c r="BB125" s="158"/>
      <c r="BC125" s="158"/>
      <c r="BD125" s="158"/>
      <c r="BE125" s="158"/>
      <c r="BF125" s="158" t="s">
        <v>314</v>
      </c>
      <c r="BG125" s="158"/>
      <c r="BH125" s="158"/>
      <c r="BI125" s="158"/>
      <c r="BJ125" s="158"/>
      <c r="BK125" s="158"/>
      <c r="BL125" s="164">
        <f>CW125+CX125+CY125</f>
        <v>4600</v>
      </c>
      <c r="BM125" s="164"/>
      <c r="BN125" s="164"/>
      <c r="BO125" s="164"/>
      <c r="BP125" s="164"/>
      <c r="BQ125" s="164"/>
      <c r="BR125" s="164"/>
      <c r="BS125" s="164"/>
      <c r="BT125" s="164"/>
      <c r="BU125" s="164">
        <f>CZ125+DA125+DB125</f>
        <v>4600</v>
      </c>
      <c r="BV125" s="164"/>
      <c r="BW125" s="164"/>
      <c r="BX125" s="164"/>
      <c r="BY125" s="164"/>
      <c r="BZ125" s="164"/>
      <c r="CA125" s="164"/>
      <c r="CB125" s="164"/>
      <c r="CC125" s="164"/>
      <c r="CD125" s="164">
        <f>DC125+DD125+DE125</f>
        <v>4600</v>
      </c>
      <c r="CE125" s="164"/>
      <c r="CF125" s="164"/>
      <c r="CG125" s="164"/>
      <c r="CH125" s="164"/>
      <c r="CI125" s="164"/>
      <c r="CJ125" s="164"/>
      <c r="CK125" s="164"/>
      <c r="CL125" s="164"/>
      <c r="CM125" s="165" t="s">
        <v>57</v>
      </c>
      <c r="CN125" s="165"/>
      <c r="CO125" s="165"/>
      <c r="CP125" s="165"/>
      <c r="CQ125" s="165"/>
      <c r="CR125" s="165"/>
      <c r="CS125" s="165"/>
      <c r="CT125" s="165"/>
      <c r="CU125" s="166"/>
      <c r="CW125" s="81">
        <v>4600</v>
      </c>
      <c r="CX125" s="81"/>
      <c r="CY125" s="81"/>
      <c r="CZ125" s="86">
        <v>4600</v>
      </c>
      <c r="DA125" s="86"/>
      <c r="DB125" s="86"/>
      <c r="DC125" s="87">
        <v>4600</v>
      </c>
      <c r="DD125" s="87"/>
      <c r="DE125" s="87"/>
    </row>
    <row r="126" spans="1:109" s="80" customFormat="1" ht="15.75" customHeight="1">
      <c r="A126" s="156" t="s">
        <v>135</v>
      </c>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c r="AA126" s="156"/>
      <c r="AB126" s="156"/>
      <c r="AC126" s="156"/>
      <c r="AD126" s="156"/>
      <c r="AE126" s="156"/>
      <c r="AF126" s="156"/>
      <c r="AG126" s="156"/>
      <c r="AH126" s="156"/>
      <c r="AI126" s="156"/>
      <c r="AJ126" s="156"/>
      <c r="AK126" s="156"/>
      <c r="AL126" s="156"/>
      <c r="AM126" s="156"/>
      <c r="AN126" s="156"/>
      <c r="AO126" s="156"/>
      <c r="AP126" s="156"/>
      <c r="AQ126" s="156"/>
      <c r="AR126" s="156"/>
      <c r="AS126" s="156"/>
      <c r="AT126" s="156"/>
      <c r="AU126" s="156"/>
      <c r="AV126" s="157" t="s">
        <v>392</v>
      </c>
      <c r="AW126" s="158"/>
      <c r="AX126" s="158"/>
      <c r="AY126" s="158"/>
      <c r="AZ126" s="158" t="s">
        <v>127</v>
      </c>
      <c r="BA126" s="158"/>
      <c r="BB126" s="158"/>
      <c r="BC126" s="158"/>
      <c r="BD126" s="158"/>
      <c r="BE126" s="158"/>
      <c r="BF126" s="158" t="s">
        <v>431</v>
      </c>
      <c r="BG126" s="158"/>
      <c r="BH126" s="158"/>
      <c r="BI126" s="158"/>
      <c r="BJ126" s="158"/>
      <c r="BK126" s="158"/>
      <c r="BL126" s="164">
        <f>CW126+CX126+CY126</f>
        <v>0</v>
      </c>
      <c r="BM126" s="164"/>
      <c r="BN126" s="164"/>
      <c r="BO126" s="164"/>
      <c r="BP126" s="164"/>
      <c r="BQ126" s="164"/>
      <c r="BR126" s="164"/>
      <c r="BS126" s="164"/>
      <c r="BT126" s="164"/>
      <c r="BU126" s="164">
        <f>DF126+DG126+DH126</f>
        <v>0</v>
      </c>
      <c r="BV126" s="164"/>
      <c r="BW126" s="164"/>
      <c r="BX126" s="164"/>
      <c r="BY126" s="164"/>
      <c r="BZ126" s="164"/>
      <c r="CA126" s="164"/>
      <c r="CB126" s="164"/>
      <c r="CC126" s="164"/>
      <c r="CD126" s="164">
        <f>DO126+DP126+DQ126</f>
        <v>0</v>
      </c>
      <c r="CE126" s="164"/>
      <c r="CF126" s="164"/>
      <c r="CG126" s="164"/>
      <c r="CH126" s="164"/>
      <c r="CI126" s="164"/>
      <c r="CJ126" s="164"/>
      <c r="CK126" s="164"/>
      <c r="CL126" s="164"/>
      <c r="CM126" s="165" t="s">
        <v>57</v>
      </c>
      <c r="CN126" s="165"/>
      <c r="CO126" s="165"/>
      <c r="CP126" s="165"/>
      <c r="CQ126" s="165"/>
      <c r="CR126" s="165"/>
      <c r="CS126" s="165"/>
      <c r="CT126" s="165"/>
      <c r="CU126" s="166"/>
      <c r="CV126" s="88"/>
      <c r="CW126" s="81">
        <v>0</v>
      </c>
      <c r="CX126" s="81"/>
      <c r="CY126" s="81"/>
      <c r="CZ126" s="86"/>
      <c r="DA126" s="86"/>
      <c r="DB126" s="86"/>
      <c r="DC126" s="87"/>
      <c r="DD126" s="87"/>
      <c r="DE126" s="87"/>
    </row>
    <row r="127" spans="1:109" s="80" customFormat="1" ht="13.5" customHeight="1">
      <c r="A127" s="156" t="s">
        <v>135</v>
      </c>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c r="AA127" s="156"/>
      <c r="AB127" s="156"/>
      <c r="AC127" s="156"/>
      <c r="AD127" s="156"/>
      <c r="AE127" s="156"/>
      <c r="AF127" s="156"/>
      <c r="AG127" s="156"/>
      <c r="AH127" s="156"/>
      <c r="AI127" s="156"/>
      <c r="AJ127" s="156"/>
      <c r="AK127" s="156"/>
      <c r="AL127" s="156"/>
      <c r="AM127" s="156"/>
      <c r="AN127" s="156"/>
      <c r="AO127" s="156"/>
      <c r="AP127" s="156"/>
      <c r="AQ127" s="156"/>
      <c r="AR127" s="156"/>
      <c r="AS127" s="156"/>
      <c r="AT127" s="156"/>
      <c r="AU127" s="156"/>
      <c r="AV127" s="157" t="s">
        <v>404</v>
      </c>
      <c r="AW127" s="158"/>
      <c r="AX127" s="158"/>
      <c r="AY127" s="158"/>
      <c r="AZ127" s="158" t="s">
        <v>127</v>
      </c>
      <c r="BA127" s="158"/>
      <c r="BB127" s="158"/>
      <c r="BC127" s="158"/>
      <c r="BD127" s="158"/>
      <c r="BE127" s="158"/>
      <c r="BF127" s="158" t="s">
        <v>403</v>
      </c>
      <c r="BG127" s="158"/>
      <c r="BH127" s="158"/>
      <c r="BI127" s="158"/>
      <c r="BJ127" s="158"/>
      <c r="BK127" s="158"/>
      <c r="BL127" s="164">
        <f>CW127+CX127+CY127</f>
        <v>0</v>
      </c>
      <c r="BM127" s="164"/>
      <c r="BN127" s="164"/>
      <c r="BO127" s="164"/>
      <c r="BP127" s="164"/>
      <c r="BQ127" s="164"/>
      <c r="BR127" s="164"/>
      <c r="BS127" s="164"/>
      <c r="BT127" s="164"/>
      <c r="BU127" s="164">
        <f>DF127+DG127+DH127</f>
        <v>0</v>
      </c>
      <c r="BV127" s="164"/>
      <c r="BW127" s="164"/>
      <c r="BX127" s="164"/>
      <c r="BY127" s="164"/>
      <c r="BZ127" s="164"/>
      <c r="CA127" s="164"/>
      <c r="CB127" s="164"/>
      <c r="CC127" s="164"/>
      <c r="CD127" s="164">
        <f>DO127+DP127+DQ127</f>
        <v>0</v>
      </c>
      <c r="CE127" s="164"/>
      <c r="CF127" s="164"/>
      <c r="CG127" s="164"/>
      <c r="CH127" s="164"/>
      <c r="CI127" s="164"/>
      <c r="CJ127" s="164"/>
      <c r="CK127" s="164"/>
      <c r="CL127" s="164"/>
      <c r="CM127" s="165" t="s">
        <v>57</v>
      </c>
      <c r="CN127" s="165"/>
      <c r="CO127" s="165"/>
      <c r="CP127" s="165"/>
      <c r="CQ127" s="165"/>
      <c r="CR127" s="165"/>
      <c r="CS127" s="165"/>
      <c r="CT127" s="165"/>
      <c r="CU127" s="166"/>
      <c r="CV127" s="88"/>
      <c r="CW127" s="106">
        <v>0</v>
      </c>
      <c r="CX127" s="106"/>
      <c r="CY127" s="106"/>
      <c r="CZ127" s="107"/>
      <c r="DA127" s="107"/>
      <c r="DB127" s="107"/>
      <c r="DC127" s="103"/>
      <c r="DD127" s="103"/>
      <c r="DE127" s="103"/>
    </row>
    <row r="128" spans="1:109" ht="13.5" customHeight="1">
      <c r="A128" s="144" t="s">
        <v>143</v>
      </c>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5"/>
      <c r="AV128" s="146" t="s">
        <v>136</v>
      </c>
      <c r="AW128" s="147"/>
      <c r="AX128" s="147"/>
      <c r="AY128" s="148"/>
      <c r="AZ128" s="149" t="s">
        <v>57</v>
      </c>
      <c r="BA128" s="147"/>
      <c r="BB128" s="147"/>
      <c r="BC128" s="147"/>
      <c r="BD128" s="147"/>
      <c r="BE128" s="148"/>
      <c r="BF128" s="149"/>
      <c r="BG128" s="147"/>
      <c r="BH128" s="147"/>
      <c r="BI128" s="147"/>
      <c r="BJ128" s="147"/>
      <c r="BK128" s="148"/>
      <c r="BL128" s="150">
        <f>BL129+BL131+BL132+BL133+BL134+BL135</f>
        <v>0</v>
      </c>
      <c r="BM128" s="151"/>
      <c r="BN128" s="151"/>
      <c r="BO128" s="151"/>
      <c r="BP128" s="151"/>
      <c r="BQ128" s="151"/>
      <c r="BR128" s="151"/>
      <c r="BS128" s="151"/>
      <c r="BT128" s="152"/>
      <c r="BU128" s="150">
        <f>BU129+BU131+BU132+BU133+BU134+BU135</f>
        <v>0</v>
      </c>
      <c r="BV128" s="151"/>
      <c r="BW128" s="151"/>
      <c r="BX128" s="151"/>
      <c r="BY128" s="151"/>
      <c r="BZ128" s="151"/>
      <c r="CA128" s="151"/>
      <c r="CB128" s="151"/>
      <c r="CC128" s="152"/>
      <c r="CD128" s="150">
        <f>CD129+CD131+CD132+CD133+CD134+CD135</f>
        <v>0</v>
      </c>
      <c r="CE128" s="151"/>
      <c r="CF128" s="151"/>
      <c r="CG128" s="151"/>
      <c r="CH128" s="151"/>
      <c r="CI128" s="151"/>
      <c r="CJ128" s="151"/>
      <c r="CK128" s="151"/>
      <c r="CL128" s="152"/>
      <c r="CM128" s="153" t="s">
        <v>57</v>
      </c>
      <c r="CN128" s="154"/>
      <c r="CO128" s="154"/>
      <c r="CP128" s="154"/>
      <c r="CQ128" s="154"/>
      <c r="CR128" s="154"/>
      <c r="CS128" s="154"/>
      <c r="CT128" s="154"/>
      <c r="CU128" s="155"/>
      <c r="CW128" s="70">
        <v>0</v>
      </c>
      <c r="CX128" s="70">
        <f aca="true" t="shared" si="17" ref="CX128:DE128">CX129+CX131+CX132+CX133+CX134+CX135</f>
        <v>0</v>
      </c>
      <c r="CY128" s="70">
        <f t="shared" si="17"/>
        <v>0</v>
      </c>
      <c r="CZ128" s="71">
        <f t="shared" si="17"/>
        <v>0</v>
      </c>
      <c r="DA128" s="71">
        <f t="shared" si="17"/>
        <v>0</v>
      </c>
      <c r="DB128" s="71">
        <f t="shared" si="17"/>
        <v>0</v>
      </c>
      <c r="DC128" s="72">
        <f t="shared" si="17"/>
        <v>0</v>
      </c>
      <c r="DD128" s="72">
        <f t="shared" si="17"/>
        <v>0</v>
      </c>
      <c r="DE128" s="72">
        <f t="shared" si="17"/>
        <v>0</v>
      </c>
    </row>
    <row r="129" spans="1:109" ht="12.75">
      <c r="A129" s="229" t="s">
        <v>78</v>
      </c>
      <c r="B129" s="229"/>
      <c r="C129" s="229"/>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c r="AA129" s="229"/>
      <c r="AB129" s="229"/>
      <c r="AC129" s="229"/>
      <c r="AD129" s="229"/>
      <c r="AE129" s="229"/>
      <c r="AF129" s="229"/>
      <c r="AG129" s="229"/>
      <c r="AH129" s="229"/>
      <c r="AI129" s="229"/>
      <c r="AJ129" s="229"/>
      <c r="AK129" s="229"/>
      <c r="AL129" s="229"/>
      <c r="AM129" s="229"/>
      <c r="AN129" s="229"/>
      <c r="AO129" s="229"/>
      <c r="AP129" s="229"/>
      <c r="AQ129" s="229"/>
      <c r="AR129" s="229"/>
      <c r="AS129" s="229"/>
      <c r="AT129" s="229"/>
      <c r="AU129" s="229"/>
      <c r="AV129" s="217" t="s">
        <v>137</v>
      </c>
      <c r="AW129" s="160"/>
      <c r="AX129" s="160"/>
      <c r="AY129" s="161"/>
      <c r="AZ129" s="159" t="s">
        <v>371</v>
      </c>
      <c r="BA129" s="160"/>
      <c r="BB129" s="160"/>
      <c r="BC129" s="160"/>
      <c r="BD129" s="160"/>
      <c r="BE129" s="161"/>
      <c r="BF129" s="159"/>
      <c r="BG129" s="160"/>
      <c r="BH129" s="160"/>
      <c r="BI129" s="160"/>
      <c r="BJ129" s="160"/>
      <c r="BK129" s="161"/>
      <c r="BL129" s="170">
        <f>CW129+CX129+CY129</f>
        <v>0</v>
      </c>
      <c r="BM129" s="171"/>
      <c r="BN129" s="171"/>
      <c r="BO129" s="171"/>
      <c r="BP129" s="171"/>
      <c r="BQ129" s="171"/>
      <c r="BR129" s="171"/>
      <c r="BS129" s="171"/>
      <c r="BT129" s="172"/>
      <c r="BU129" s="170">
        <f>CZ129+DA129+DB129</f>
        <v>0</v>
      </c>
      <c r="BV129" s="171"/>
      <c r="BW129" s="171"/>
      <c r="BX129" s="171"/>
      <c r="BY129" s="171"/>
      <c r="BZ129" s="171"/>
      <c r="CA129" s="171"/>
      <c r="CB129" s="171"/>
      <c r="CC129" s="172"/>
      <c r="CD129" s="170">
        <f>DC129+DD129+DE129</f>
        <v>0</v>
      </c>
      <c r="CE129" s="171"/>
      <c r="CF129" s="171"/>
      <c r="CG129" s="171"/>
      <c r="CH129" s="171"/>
      <c r="CI129" s="171"/>
      <c r="CJ129" s="171"/>
      <c r="CK129" s="171"/>
      <c r="CL129" s="172"/>
      <c r="CM129" s="219" t="s">
        <v>57</v>
      </c>
      <c r="CN129" s="220"/>
      <c r="CO129" s="220"/>
      <c r="CP129" s="220"/>
      <c r="CQ129" s="220"/>
      <c r="CR129" s="220"/>
      <c r="CS129" s="220"/>
      <c r="CT129" s="220"/>
      <c r="CU129" s="221"/>
      <c r="CW129" s="136"/>
      <c r="CX129" s="136"/>
      <c r="CY129" s="136"/>
      <c r="CZ129" s="176"/>
      <c r="DA129" s="176"/>
      <c r="DB129" s="176"/>
      <c r="DC129" s="207"/>
      <c r="DD129" s="207"/>
      <c r="DE129" s="207"/>
    </row>
    <row r="130" spans="1:109" ht="12.75">
      <c r="A130" s="215" t="s">
        <v>370</v>
      </c>
      <c r="B130" s="215"/>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c r="AR130" s="215"/>
      <c r="AS130" s="215"/>
      <c r="AT130" s="215"/>
      <c r="AU130" s="215"/>
      <c r="AV130" s="225"/>
      <c r="AW130" s="168"/>
      <c r="AX130" s="168"/>
      <c r="AY130" s="169"/>
      <c r="AZ130" s="167"/>
      <c r="BA130" s="168"/>
      <c r="BB130" s="168"/>
      <c r="BC130" s="168"/>
      <c r="BD130" s="168"/>
      <c r="BE130" s="169"/>
      <c r="BF130" s="167"/>
      <c r="BG130" s="168"/>
      <c r="BH130" s="168"/>
      <c r="BI130" s="168"/>
      <c r="BJ130" s="168"/>
      <c r="BK130" s="169"/>
      <c r="BL130" s="173"/>
      <c r="BM130" s="174"/>
      <c r="BN130" s="174"/>
      <c r="BO130" s="174"/>
      <c r="BP130" s="174"/>
      <c r="BQ130" s="174"/>
      <c r="BR130" s="174"/>
      <c r="BS130" s="174"/>
      <c r="BT130" s="175"/>
      <c r="BU130" s="173"/>
      <c r="BV130" s="174"/>
      <c r="BW130" s="174"/>
      <c r="BX130" s="174"/>
      <c r="BY130" s="174"/>
      <c r="BZ130" s="174"/>
      <c r="CA130" s="174"/>
      <c r="CB130" s="174"/>
      <c r="CC130" s="175"/>
      <c r="CD130" s="173"/>
      <c r="CE130" s="174"/>
      <c r="CF130" s="174"/>
      <c r="CG130" s="174"/>
      <c r="CH130" s="174"/>
      <c r="CI130" s="174"/>
      <c r="CJ130" s="174"/>
      <c r="CK130" s="174"/>
      <c r="CL130" s="175"/>
      <c r="CM130" s="222"/>
      <c r="CN130" s="223"/>
      <c r="CO130" s="223"/>
      <c r="CP130" s="223"/>
      <c r="CQ130" s="223"/>
      <c r="CR130" s="223"/>
      <c r="CS130" s="223"/>
      <c r="CT130" s="223"/>
      <c r="CU130" s="224"/>
      <c r="CW130" s="136"/>
      <c r="CX130" s="136"/>
      <c r="CY130" s="136"/>
      <c r="CZ130" s="176"/>
      <c r="DA130" s="176"/>
      <c r="DB130" s="176"/>
      <c r="DC130" s="207"/>
      <c r="DD130" s="207"/>
      <c r="DE130" s="207"/>
    </row>
    <row r="131" spans="1:109" ht="13.5" customHeight="1">
      <c r="A131" s="215" t="s">
        <v>372</v>
      </c>
      <c r="B131" s="215"/>
      <c r="C131" s="215"/>
      <c r="D131" s="215"/>
      <c r="E131" s="215"/>
      <c r="F131" s="215"/>
      <c r="G131" s="215"/>
      <c r="H131" s="215"/>
      <c r="I131" s="215"/>
      <c r="J131" s="215"/>
      <c r="K131" s="215"/>
      <c r="L131" s="215"/>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c r="AH131" s="215"/>
      <c r="AI131" s="215"/>
      <c r="AJ131" s="215"/>
      <c r="AK131" s="215"/>
      <c r="AL131" s="215"/>
      <c r="AM131" s="215"/>
      <c r="AN131" s="215"/>
      <c r="AO131" s="215"/>
      <c r="AP131" s="215"/>
      <c r="AQ131" s="215"/>
      <c r="AR131" s="215"/>
      <c r="AS131" s="215"/>
      <c r="AT131" s="215"/>
      <c r="AU131" s="215"/>
      <c r="AV131" s="213" t="s">
        <v>140</v>
      </c>
      <c r="AW131" s="162"/>
      <c r="AX131" s="162"/>
      <c r="AY131" s="162"/>
      <c r="AZ131" s="162" t="s">
        <v>373</v>
      </c>
      <c r="BA131" s="162"/>
      <c r="BB131" s="162"/>
      <c r="BC131" s="162"/>
      <c r="BD131" s="162"/>
      <c r="BE131" s="162"/>
      <c r="BF131" s="162"/>
      <c r="BG131" s="162"/>
      <c r="BH131" s="162"/>
      <c r="BI131" s="162"/>
      <c r="BJ131" s="162"/>
      <c r="BK131" s="162"/>
      <c r="BL131" s="131">
        <f>CW131+CX131+CY131</f>
        <v>0</v>
      </c>
      <c r="BM131" s="132"/>
      <c r="BN131" s="132"/>
      <c r="BO131" s="132"/>
      <c r="BP131" s="132"/>
      <c r="BQ131" s="132"/>
      <c r="BR131" s="132"/>
      <c r="BS131" s="132"/>
      <c r="BT131" s="133"/>
      <c r="BU131" s="131">
        <f>CZ131+DA131+DB131</f>
        <v>0</v>
      </c>
      <c r="BV131" s="132"/>
      <c r="BW131" s="132"/>
      <c r="BX131" s="132"/>
      <c r="BY131" s="132"/>
      <c r="BZ131" s="132"/>
      <c r="CA131" s="132"/>
      <c r="CB131" s="132"/>
      <c r="CC131" s="133"/>
      <c r="CD131" s="126">
        <f>DC131+DD131+DE131</f>
        <v>0</v>
      </c>
      <c r="CE131" s="126"/>
      <c r="CF131" s="126"/>
      <c r="CG131" s="126"/>
      <c r="CH131" s="126"/>
      <c r="CI131" s="126"/>
      <c r="CJ131" s="126"/>
      <c r="CK131" s="126"/>
      <c r="CL131" s="126"/>
      <c r="CM131" s="130" t="s">
        <v>57</v>
      </c>
      <c r="CN131" s="130"/>
      <c r="CO131" s="130"/>
      <c r="CP131" s="130"/>
      <c r="CQ131" s="130"/>
      <c r="CR131" s="130"/>
      <c r="CS131" s="130"/>
      <c r="CT131" s="130"/>
      <c r="CU131" s="134"/>
      <c r="CW131" s="34"/>
      <c r="CX131" s="34"/>
      <c r="CY131" s="34"/>
      <c r="CZ131" s="36"/>
      <c r="DA131" s="36"/>
      <c r="DB131" s="36"/>
      <c r="DC131" s="38"/>
      <c r="DD131" s="38"/>
      <c r="DE131" s="38"/>
    </row>
    <row r="132" spans="1:109" ht="25.5" customHeight="1">
      <c r="A132" s="357" t="s">
        <v>374</v>
      </c>
      <c r="B132" s="358"/>
      <c r="C132" s="358"/>
      <c r="D132" s="358"/>
      <c r="E132" s="358"/>
      <c r="F132" s="358"/>
      <c r="G132" s="358"/>
      <c r="H132" s="358"/>
      <c r="I132" s="358"/>
      <c r="J132" s="358"/>
      <c r="K132" s="358"/>
      <c r="L132" s="358"/>
      <c r="M132" s="358"/>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162" t="s">
        <v>141</v>
      </c>
      <c r="AW132" s="162"/>
      <c r="AX132" s="162"/>
      <c r="AY132" s="162"/>
      <c r="AZ132" s="162" t="s">
        <v>375</v>
      </c>
      <c r="BA132" s="162"/>
      <c r="BB132" s="162"/>
      <c r="BC132" s="162"/>
      <c r="BD132" s="162"/>
      <c r="BE132" s="162"/>
      <c r="BF132" s="159"/>
      <c r="BG132" s="160"/>
      <c r="BH132" s="160"/>
      <c r="BI132" s="160"/>
      <c r="BJ132" s="160"/>
      <c r="BK132" s="161"/>
      <c r="BL132" s="131">
        <f>CW132+CX132+CY132</f>
        <v>0</v>
      </c>
      <c r="BM132" s="132"/>
      <c r="BN132" s="132"/>
      <c r="BO132" s="132"/>
      <c r="BP132" s="132"/>
      <c r="BQ132" s="132"/>
      <c r="BR132" s="132"/>
      <c r="BS132" s="132"/>
      <c r="BT132" s="133"/>
      <c r="BU132" s="131">
        <f>CZ132+DA132+DB132</f>
        <v>0</v>
      </c>
      <c r="BV132" s="132"/>
      <c r="BW132" s="132"/>
      <c r="BX132" s="132"/>
      <c r="BY132" s="132"/>
      <c r="BZ132" s="132"/>
      <c r="CA132" s="132"/>
      <c r="CB132" s="132"/>
      <c r="CC132" s="133"/>
      <c r="CD132" s="126">
        <f>DC132+DD132+DE132</f>
        <v>0</v>
      </c>
      <c r="CE132" s="126"/>
      <c r="CF132" s="126"/>
      <c r="CG132" s="126"/>
      <c r="CH132" s="126"/>
      <c r="CI132" s="126"/>
      <c r="CJ132" s="126"/>
      <c r="CK132" s="126"/>
      <c r="CL132" s="126"/>
      <c r="CM132" s="130" t="s">
        <v>57</v>
      </c>
      <c r="CN132" s="130"/>
      <c r="CO132" s="130"/>
      <c r="CP132" s="130"/>
      <c r="CQ132" s="130"/>
      <c r="CR132" s="130"/>
      <c r="CS132" s="130"/>
      <c r="CT132" s="130"/>
      <c r="CU132" s="130"/>
      <c r="CW132" s="50"/>
      <c r="CX132" s="50"/>
      <c r="CY132" s="50"/>
      <c r="CZ132" s="50"/>
      <c r="DA132" s="50"/>
      <c r="DB132" s="50"/>
      <c r="DC132" s="50"/>
      <c r="DD132" s="50"/>
      <c r="DE132" s="50"/>
    </row>
    <row r="133" spans="1:109" ht="18" customHeight="1">
      <c r="A133" s="212" t="s">
        <v>376</v>
      </c>
      <c r="B133" s="212"/>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c r="AM133" s="212"/>
      <c r="AN133" s="212"/>
      <c r="AO133" s="212"/>
      <c r="AP133" s="212"/>
      <c r="AQ133" s="212"/>
      <c r="AR133" s="212"/>
      <c r="AS133" s="212"/>
      <c r="AT133" s="212"/>
      <c r="AU133" s="359"/>
      <c r="AV133" s="163" t="s">
        <v>377</v>
      </c>
      <c r="AW133" s="124"/>
      <c r="AX133" s="124"/>
      <c r="AY133" s="125"/>
      <c r="AZ133" s="123" t="s">
        <v>138</v>
      </c>
      <c r="BA133" s="124"/>
      <c r="BB133" s="124"/>
      <c r="BC133" s="124"/>
      <c r="BD133" s="124"/>
      <c r="BE133" s="125"/>
      <c r="BF133" s="162"/>
      <c r="BG133" s="162"/>
      <c r="BH133" s="162"/>
      <c r="BI133" s="162"/>
      <c r="BJ133" s="162"/>
      <c r="BK133" s="162"/>
      <c r="BL133" s="131">
        <f>CW133+CX133+CY133</f>
        <v>0</v>
      </c>
      <c r="BM133" s="132"/>
      <c r="BN133" s="132"/>
      <c r="BO133" s="132"/>
      <c r="BP133" s="132"/>
      <c r="BQ133" s="132"/>
      <c r="BR133" s="132"/>
      <c r="BS133" s="132"/>
      <c r="BT133" s="133"/>
      <c r="BU133" s="131">
        <f>CZ133+DA133+DB133</f>
        <v>0</v>
      </c>
      <c r="BV133" s="132"/>
      <c r="BW133" s="132"/>
      <c r="BX133" s="132"/>
      <c r="BY133" s="132"/>
      <c r="BZ133" s="132"/>
      <c r="CA133" s="132"/>
      <c r="CB133" s="132"/>
      <c r="CC133" s="133"/>
      <c r="CD133" s="126">
        <v>0</v>
      </c>
      <c r="CE133" s="126"/>
      <c r="CF133" s="126"/>
      <c r="CG133" s="126"/>
      <c r="CH133" s="126"/>
      <c r="CI133" s="126"/>
      <c r="CJ133" s="126"/>
      <c r="CK133" s="126"/>
      <c r="CL133" s="126"/>
      <c r="CM133" s="130" t="s">
        <v>57</v>
      </c>
      <c r="CN133" s="130"/>
      <c r="CO133" s="130"/>
      <c r="CP133" s="130"/>
      <c r="CQ133" s="130"/>
      <c r="CR133" s="130"/>
      <c r="CS133" s="130"/>
      <c r="CT133" s="130"/>
      <c r="CU133" s="130"/>
      <c r="CW133" s="50"/>
      <c r="CX133" s="50"/>
      <c r="CY133" s="50"/>
      <c r="CZ133" s="50"/>
      <c r="DA133" s="50"/>
      <c r="DB133" s="50"/>
      <c r="DC133" s="50"/>
      <c r="DD133" s="50"/>
      <c r="DE133" s="50"/>
    </row>
    <row r="134" spans="1:109" ht="18" customHeight="1">
      <c r="A134" s="376" t="s">
        <v>378</v>
      </c>
      <c r="B134" s="376"/>
      <c r="C134" s="376"/>
      <c r="D134" s="376"/>
      <c r="E134" s="376"/>
      <c r="F134" s="376"/>
      <c r="G134" s="376"/>
      <c r="H134" s="376"/>
      <c r="I134" s="376"/>
      <c r="J134" s="376"/>
      <c r="K134" s="376"/>
      <c r="L134" s="376"/>
      <c r="M134" s="376"/>
      <c r="N134" s="376"/>
      <c r="O134" s="376"/>
      <c r="P134" s="376"/>
      <c r="Q134" s="376"/>
      <c r="R134" s="376"/>
      <c r="S134" s="376"/>
      <c r="T134" s="376"/>
      <c r="U134" s="376"/>
      <c r="V134" s="376"/>
      <c r="W134" s="376"/>
      <c r="X134" s="376"/>
      <c r="Y134" s="376"/>
      <c r="Z134" s="376"/>
      <c r="AA134" s="376"/>
      <c r="AB134" s="376"/>
      <c r="AC134" s="376"/>
      <c r="AD134" s="376"/>
      <c r="AE134" s="376"/>
      <c r="AF134" s="376"/>
      <c r="AG134" s="376"/>
      <c r="AH134" s="376"/>
      <c r="AI134" s="376"/>
      <c r="AJ134" s="376"/>
      <c r="AK134" s="376"/>
      <c r="AL134" s="376"/>
      <c r="AM134" s="376"/>
      <c r="AN134" s="376"/>
      <c r="AO134" s="376"/>
      <c r="AP134" s="376"/>
      <c r="AQ134" s="376"/>
      <c r="AR134" s="376"/>
      <c r="AS134" s="376"/>
      <c r="AT134" s="376"/>
      <c r="AU134" s="377"/>
      <c r="AV134" s="163" t="s">
        <v>379</v>
      </c>
      <c r="AW134" s="124"/>
      <c r="AX134" s="124"/>
      <c r="AY134" s="125"/>
      <c r="AZ134" s="123" t="s">
        <v>139</v>
      </c>
      <c r="BA134" s="124"/>
      <c r="BB134" s="124"/>
      <c r="BC134" s="124"/>
      <c r="BD134" s="124"/>
      <c r="BE134" s="125"/>
      <c r="BF134" s="123"/>
      <c r="BG134" s="124"/>
      <c r="BH134" s="124"/>
      <c r="BI134" s="124"/>
      <c r="BJ134" s="124"/>
      <c r="BK134" s="125"/>
      <c r="BL134" s="131">
        <f>CW134+CX134+CY134</f>
        <v>0</v>
      </c>
      <c r="BM134" s="132"/>
      <c r="BN134" s="132"/>
      <c r="BO134" s="132"/>
      <c r="BP134" s="132"/>
      <c r="BQ134" s="132"/>
      <c r="BR134" s="132"/>
      <c r="BS134" s="132"/>
      <c r="BT134" s="133"/>
      <c r="BU134" s="131">
        <f>CZ134+DA134+DB134</f>
        <v>0</v>
      </c>
      <c r="BV134" s="132"/>
      <c r="BW134" s="132"/>
      <c r="BX134" s="132"/>
      <c r="BY134" s="132"/>
      <c r="BZ134" s="132"/>
      <c r="CA134" s="132"/>
      <c r="CB134" s="132"/>
      <c r="CC134" s="133"/>
      <c r="CD134" s="126">
        <f>DC134+DD134+DE134</f>
        <v>0</v>
      </c>
      <c r="CE134" s="126"/>
      <c r="CF134" s="126"/>
      <c r="CG134" s="126"/>
      <c r="CH134" s="126"/>
      <c r="CI134" s="126"/>
      <c r="CJ134" s="126"/>
      <c r="CK134" s="126"/>
      <c r="CL134" s="126"/>
      <c r="CM134" s="130" t="s">
        <v>57</v>
      </c>
      <c r="CN134" s="130"/>
      <c r="CO134" s="130"/>
      <c r="CP134" s="130"/>
      <c r="CQ134" s="130"/>
      <c r="CR134" s="130"/>
      <c r="CS134" s="130"/>
      <c r="CT134" s="130"/>
      <c r="CU134" s="134"/>
      <c r="CW134" s="57"/>
      <c r="CX134" s="57"/>
      <c r="CY134" s="57"/>
      <c r="CZ134" s="58"/>
      <c r="DA134" s="58"/>
      <c r="DB134" s="58"/>
      <c r="DC134" s="59"/>
      <c r="DD134" s="59"/>
      <c r="DE134" s="59"/>
    </row>
    <row r="135" spans="1:109" ht="28.5" customHeight="1">
      <c r="A135" s="360" t="s">
        <v>380</v>
      </c>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1"/>
      <c r="AV135" s="163" t="s">
        <v>381</v>
      </c>
      <c r="AW135" s="124"/>
      <c r="AX135" s="124"/>
      <c r="AY135" s="125"/>
      <c r="AZ135" s="123" t="s">
        <v>142</v>
      </c>
      <c r="BA135" s="124"/>
      <c r="BB135" s="124"/>
      <c r="BC135" s="124"/>
      <c r="BD135" s="124"/>
      <c r="BE135" s="125"/>
      <c r="BF135" s="123"/>
      <c r="BG135" s="124"/>
      <c r="BH135" s="124"/>
      <c r="BI135" s="124"/>
      <c r="BJ135" s="124"/>
      <c r="BK135" s="125"/>
      <c r="BL135" s="131">
        <f>CW135+CX135+CY135</f>
        <v>0</v>
      </c>
      <c r="BM135" s="132"/>
      <c r="BN135" s="132"/>
      <c r="BO135" s="132"/>
      <c r="BP135" s="132"/>
      <c r="BQ135" s="132"/>
      <c r="BR135" s="132"/>
      <c r="BS135" s="132"/>
      <c r="BT135" s="133"/>
      <c r="BU135" s="131">
        <f>CZ135+DA135+DB135</f>
        <v>0</v>
      </c>
      <c r="BV135" s="132"/>
      <c r="BW135" s="132"/>
      <c r="BX135" s="132"/>
      <c r="BY135" s="132"/>
      <c r="BZ135" s="132"/>
      <c r="CA135" s="132"/>
      <c r="CB135" s="132"/>
      <c r="CC135" s="133"/>
      <c r="CD135" s="126">
        <f>DC135+DD135+DE135</f>
        <v>0</v>
      </c>
      <c r="CE135" s="126"/>
      <c r="CF135" s="126"/>
      <c r="CG135" s="126"/>
      <c r="CH135" s="126"/>
      <c r="CI135" s="126"/>
      <c r="CJ135" s="126"/>
      <c r="CK135" s="126"/>
      <c r="CL135" s="126"/>
      <c r="CM135" s="130" t="s">
        <v>57</v>
      </c>
      <c r="CN135" s="130"/>
      <c r="CO135" s="130"/>
      <c r="CP135" s="130"/>
      <c r="CQ135" s="130"/>
      <c r="CR135" s="130"/>
      <c r="CS135" s="130"/>
      <c r="CT135" s="130"/>
      <c r="CU135" s="134"/>
      <c r="CW135" s="57"/>
      <c r="CX135" s="57"/>
      <c r="CY135" s="57"/>
      <c r="CZ135" s="58"/>
      <c r="DA135" s="58"/>
      <c r="DB135" s="58"/>
      <c r="DC135" s="59"/>
      <c r="DD135" s="59"/>
      <c r="DE135" s="59"/>
    </row>
    <row r="136" spans="1:109" ht="13.5" customHeight="1">
      <c r="A136" s="144" t="s">
        <v>149</v>
      </c>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44"/>
      <c r="AD136" s="144"/>
      <c r="AE136" s="144"/>
      <c r="AF136" s="144"/>
      <c r="AG136" s="144"/>
      <c r="AH136" s="144"/>
      <c r="AI136" s="144"/>
      <c r="AJ136" s="144"/>
      <c r="AK136" s="144"/>
      <c r="AL136" s="144"/>
      <c r="AM136" s="144"/>
      <c r="AN136" s="144"/>
      <c r="AO136" s="144"/>
      <c r="AP136" s="144"/>
      <c r="AQ136" s="144"/>
      <c r="AR136" s="144"/>
      <c r="AS136" s="144"/>
      <c r="AT136" s="144"/>
      <c r="AU136" s="144"/>
      <c r="AV136" s="255" t="s">
        <v>144</v>
      </c>
      <c r="AW136" s="256"/>
      <c r="AX136" s="256"/>
      <c r="AY136" s="256"/>
      <c r="AZ136" s="256" t="s">
        <v>57</v>
      </c>
      <c r="BA136" s="256"/>
      <c r="BB136" s="256"/>
      <c r="BC136" s="256"/>
      <c r="BD136" s="256"/>
      <c r="BE136" s="256"/>
      <c r="BF136" s="256"/>
      <c r="BG136" s="256"/>
      <c r="BH136" s="256"/>
      <c r="BI136" s="256"/>
      <c r="BJ136" s="256"/>
      <c r="BK136" s="256"/>
      <c r="BL136" s="206">
        <f>BL137</f>
        <v>0</v>
      </c>
      <c r="BM136" s="206"/>
      <c r="BN136" s="206"/>
      <c r="BO136" s="206"/>
      <c r="BP136" s="206"/>
      <c r="BQ136" s="206"/>
      <c r="BR136" s="206"/>
      <c r="BS136" s="206"/>
      <c r="BT136" s="206"/>
      <c r="BU136" s="206">
        <f>BU137</f>
        <v>0</v>
      </c>
      <c r="BV136" s="206"/>
      <c r="BW136" s="206"/>
      <c r="BX136" s="206"/>
      <c r="BY136" s="206"/>
      <c r="BZ136" s="206"/>
      <c r="CA136" s="206"/>
      <c r="CB136" s="206"/>
      <c r="CC136" s="206"/>
      <c r="CD136" s="206">
        <f>CD137</f>
        <v>0</v>
      </c>
      <c r="CE136" s="206"/>
      <c r="CF136" s="206"/>
      <c r="CG136" s="206"/>
      <c r="CH136" s="206"/>
      <c r="CI136" s="206"/>
      <c r="CJ136" s="206"/>
      <c r="CK136" s="206"/>
      <c r="CL136" s="206"/>
      <c r="CM136" s="352" t="s">
        <v>57</v>
      </c>
      <c r="CN136" s="352"/>
      <c r="CO136" s="352"/>
      <c r="CP136" s="352"/>
      <c r="CQ136" s="352"/>
      <c r="CR136" s="352"/>
      <c r="CS136" s="352"/>
      <c r="CT136" s="352"/>
      <c r="CU136" s="353"/>
      <c r="CW136" s="34">
        <f aca="true" t="shared" si="18" ref="CW136:DE136">CW137</f>
        <v>0</v>
      </c>
      <c r="CX136" s="34">
        <f t="shared" si="18"/>
        <v>0</v>
      </c>
      <c r="CY136" s="34">
        <f t="shared" si="18"/>
        <v>0</v>
      </c>
      <c r="CZ136" s="36">
        <f t="shared" si="18"/>
        <v>0</v>
      </c>
      <c r="DA136" s="36">
        <f t="shared" si="18"/>
        <v>0</v>
      </c>
      <c r="DB136" s="36">
        <f t="shared" si="18"/>
        <v>0</v>
      </c>
      <c r="DC136" s="38">
        <f t="shared" si="18"/>
        <v>0</v>
      </c>
      <c r="DD136" s="38">
        <f t="shared" si="18"/>
        <v>0</v>
      </c>
      <c r="DE136" s="38">
        <f t="shared" si="18"/>
        <v>0</v>
      </c>
    </row>
    <row r="137" spans="1:109" ht="12.75">
      <c r="A137" s="229" t="s">
        <v>147</v>
      </c>
      <c r="B137" s="229"/>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c r="AQ137" s="229"/>
      <c r="AR137" s="229"/>
      <c r="AS137" s="229"/>
      <c r="AT137" s="229"/>
      <c r="AU137" s="229"/>
      <c r="AV137" s="217" t="s">
        <v>145</v>
      </c>
      <c r="AW137" s="160"/>
      <c r="AX137" s="160"/>
      <c r="AY137" s="161"/>
      <c r="AZ137" s="159" t="s">
        <v>146</v>
      </c>
      <c r="BA137" s="160"/>
      <c r="BB137" s="160"/>
      <c r="BC137" s="160"/>
      <c r="BD137" s="160"/>
      <c r="BE137" s="161"/>
      <c r="BF137" s="159"/>
      <c r="BG137" s="160"/>
      <c r="BH137" s="160"/>
      <c r="BI137" s="160"/>
      <c r="BJ137" s="160"/>
      <c r="BK137" s="161"/>
      <c r="BL137" s="170">
        <f>CW137+CX137+CY137</f>
        <v>0</v>
      </c>
      <c r="BM137" s="171"/>
      <c r="BN137" s="171"/>
      <c r="BO137" s="171"/>
      <c r="BP137" s="171"/>
      <c r="BQ137" s="171"/>
      <c r="BR137" s="171"/>
      <c r="BS137" s="171"/>
      <c r="BT137" s="172"/>
      <c r="BU137" s="170">
        <f>CZ137+DA137+DB137</f>
        <v>0</v>
      </c>
      <c r="BV137" s="171"/>
      <c r="BW137" s="171"/>
      <c r="BX137" s="171"/>
      <c r="BY137" s="171"/>
      <c r="BZ137" s="171"/>
      <c r="CA137" s="171"/>
      <c r="CB137" s="171"/>
      <c r="CC137" s="172"/>
      <c r="CD137" s="170">
        <f>DC137+DD137+DE137</f>
        <v>0</v>
      </c>
      <c r="CE137" s="171"/>
      <c r="CF137" s="171"/>
      <c r="CG137" s="171"/>
      <c r="CH137" s="171"/>
      <c r="CI137" s="171"/>
      <c r="CJ137" s="171"/>
      <c r="CK137" s="171"/>
      <c r="CL137" s="172"/>
      <c r="CM137" s="219" t="s">
        <v>57</v>
      </c>
      <c r="CN137" s="220"/>
      <c r="CO137" s="220"/>
      <c r="CP137" s="220"/>
      <c r="CQ137" s="220"/>
      <c r="CR137" s="220"/>
      <c r="CS137" s="220"/>
      <c r="CT137" s="220"/>
      <c r="CU137" s="221"/>
      <c r="CW137" s="136"/>
      <c r="CX137" s="136"/>
      <c r="CY137" s="136"/>
      <c r="CZ137" s="176"/>
      <c r="DA137" s="176"/>
      <c r="DB137" s="176"/>
      <c r="DC137" s="207"/>
      <c r="DD137" s="207"/>
      <c r="DE137" s="207"/>
    </row>
    <row r="138" spans="1:109" ht="12.75">
      <c r="A138" s="215" t="s">
        <v>148</v>
      </c>
      <c r="B138" s="215"/>
      <c r="C138" s="215"/>
      <c r="D138" s="215"/>
      <c r="E138" s="215"/>
      <c r="F138" s="215"/>
      <c r="G138" s="215"/>
      <c r="H138" s="215"/>
      <c r="I138" s="215"/>
      <c r="J138" s="215"/>
      <c r="K138" s="215"/>
      <c r="L138" s="215"/>
      <c r="M138" s="215"/>
      <c r="N138" s="215"/>
      <c r="O138" s="215"/>
      <c r="P138" s="215"/>
      <c r="Q138" s="215"/>
      <c r="R138" s="215"/>
      <c r="S138" s="215"/>
      <c r="T138" s="215"/>
      <c r="U138" s="215"/>
      <c r="V138" s="215"/>
      <c r="W138" s="215"/>
      <c r="X138" s="215"/>
      <c r="Y138" s="215"/>
      <c r="Z138" s="215"/>
      <c r="AA138" s="215"/>
      <c r="AB138" s="215"/>
      <c r="AC138" s="215"/>
      <c r="AD138" s="215"/>
      <c r="AE138" s="215"/>
      <c r="AF138" s="215"/>
      <c r="AG138" s="215"/>
      <c r="AH138" s="215"/>
      <c r="AI138" s="215"/>
      <c r="AJ138" s="215"/>
      <c r="AK138" s="215"/>
      <c r="AL138" s="215"/>
      <c r="AM138" s="215"/>
      <c r="AN138" s="215"/>
      <c r="AO138" s="215"/>
      <c r="AP138" s="215"/>
      <c r="AQ138" s="215"/>
      <c r="AR138" s="215"/>
      <c r="AS138" s="215"/>
      <c r="AT138" s="215"/>
      <c r="AU138" s="215"/>
      <c r="AV138" s="225"/>
      <c r="AW138" s="168"/>
      <c r="AX138" s="168"/>
      <c r="AY138" s="169"/>
      <c r="AZ138" s="167"/>
      <c r="BA138" s="168"/>
      <c r="BB138" s="168"/>
      <c r="BC138" s="168"/>
      <c r="BD138" s="168"/>
      <c r="BE138" s="169"/>
      <c r="BF138" s="167"/>
      <c r="BG138" s="168"/>
      <c r="BH138" s="168"/>
      <c r="BI138" s="168"/>
      <c r="BJ138" s="168"/>
      <c r="BK138" s="169"/>
      <c r="BL138" s="173"/>
      <c r="BM138" s="174"/>
      <c r="BN138" s="174"/>
      <c r="BO138" s="174"/>
      <c r="BP138" s="174"/>
      <c r="BQ138" s="174"/>
      <c r="BR138" s="174"/>
      <c r="BS138" s="174"/>
      <c r="BT138" s="175"/>
      <c r="BU138" s="173"/>
      <c r="BV138" s="174"/>
      <c r="BW138" s="174"/>
      <c r="BX138" s="174"/>
      <c r="BY138" s="174"/>
      <c r="BZ138" s="174"/>
      <c r="CA138" s="174"/>
      <c r="CB138" s="174"/>
      <c r="CC138" s="175"/>
      <c r="CD138" s="173"/>
      <c r="CE138" s="174"/>
      <c r="CF138" s="174"/>
      <c r="CG138" s="174"/>
      <c r="CH138" s="174"/>
      <c r="CI138" s="174"/>
      <c r="CJ138" s="174"/>
      <c r="CK138" s="174"/>
      <c r="CL138" s="175"/>
      <c r="CM138" s="222"/>
      <c r="CN138" s="223"/>
      <c r="CO138" s="223"/>
      <c r="CP138" s="223"/>
      <c r="CQ138" s="223"/>
      <c r="CR138" s="223"/>
      <c r="CS138" s="223"/>
      <c r="CT138" s="223"/>
      <c r="CU138" s="224"/>
      <c r="CW138" s="136"/>
      <c r="CX138" s="136"/>
      <c r="CY138" s="136"/>
      <c r="CZ138" s="176"/>
      <c r="DA138" s="176"/>
      <c r="DB138" s="176"/>
      <c r="DC138" s="207"/>
      <c r="DD138" s="207"/>
      <c r="DE138" s="207"/>
    </row>
    <row r="139" spans="1:109" ht="13.5" customHeight="1">
      <c r="A139" s="144" t="s">
        <v>348</v>
      </c>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4"/>
      <c r="AP139" s="144"/>
      <c r="AQ139" s="144"/>
      <c r="AR139" s="144"/>
      <c r="AS139" s="144"/>
      <c r="AT139" s="144"/>
      <c r="AU139" s="144"/>
      <c r="AV139" s="255" t="s">
        <v>150</v>
      </c>
      <c r="AW139" s="256"/>
      <c r="AX139" s="256"/>
      <c r="AY139" s="256"/>
      <c r="AZ139" s="256" t="s">
        <v>57</v>
      </c>
      <c r="BA139" s="256"/>
      <c r="BB139" s="256"/>
      <c r="BC139" s="256"/>
      <c r="BD139" s="256"/>
      <c r="BE139" s="256"/>
      <c r="BF139" s="256"/>
      <c r="BG139" s="256"/>
      <c r="BH139" s="256"/>
      <c r="BI139" s="256"/>
      <c r="BJ139" s="256"/>
      <c r="BK139" s="256"/>
      <c r="BL139" s="206">
        <f>BL140+BL142+BL144+BL146</f>
        <v>22336674.589999996</v>
      </c>
      <c r="BM139" s="206"/>
      <c r="BN139" s="206"/>
      <c r="BO139" s="206"/>
      <c r="BP139" s="206"/>
      <c r="BQ139" s="206"/>
      <c r="BR139" s="206"/>
      <c r="BS139" s="206"/>
      <c r="BT139" s="206"/>
      <c r="BU139" s="206">
        <f>BU140+BU142+BU144+BU146</f>
        <v>30383220</v>
      </c>
      <c r="BV139" s="206"/>
      <c r="BW139" s="206"/>
      <c r="BX139" s="206"/>
      <c r="BY139" s="206"/>
      <c r="BZ139" s="206"/>
      <c r="CA139" s="206"/>
      <c r="CB139" s="206"/>
      <c r="CC139" s="206"/>
      <c r="CD139" s="206">
        <f>CD140+CD142+CD144+CD146</f>
        <v>13442120</v>
      </c>
      <c r="CE139" s="206"/>
      <c r="CF139" s="206"/>
      <c r="CG139" s="206"/>
      <c r="CH139" s="206"/>
      <c r="CI139" s="206"/>
      <c r="CJ139" s="206"/>
      <c r="CK139" s="206"/>
      <c r="CL139" s="206"/>
      <c r="CM139" s="206">
        <f>CM140+CM142+CM144</f>
        <v>0</v>
      </c>
      <c r="CN139" s="206"/>
      <c r="CO139" s="206"/>
      <c r="CP139" s="206"/>
      <c r="CQ139" s="206"/>
      <c r="CR139" s="206"/>
      <c r="CS139" s="206"/>
      <c r="CT139" s="206"/>
      <c r="CU139" s="206"/>
      <c r="CW139" s="34">
        <f>CW140+CW142+CW144+CW146</f>
        <v>8688631.48</v>
      </c>
      <c r="CX139" s="100">
        <f>CX140+CX142+CX144+CX146</f>
        <v>8929746.78</v>
      </c>
      <c r="CY139" s="100">
        <f>CY140+CY142+CY144+CY146</f>
        <v>4718296.33</v>
      </c>
      <c r="CZ139" s="36">
        <f>CZ140+CZ142+CZ144+CZ146</f>
        <v>6945000</v>
      </c>
      <c r="DA139" s="58">
        <f>DA140+DA142+DA144</f>
        <v>23438220</v>
      </c>
      <c r="DB139" s="58">
        <f>DB140+DB142+DB144</f>
        <v>0</v>
      </c>
      <c r="DC139" s="38">
        <f>DC140+DC142+DC144+DC146</f>
        <v>6945000</v>
      </c>
      <c r="DD139" s="59">
        <f>DD140+DD142+DD144</f>
        <v>6497120</v>
      </c>
      <c r="DE139" s="59">
        <f>DE140+DE142+DE144</f>
        <v>0</v>
      </c>
    </row>
    <row r="140" spans="1:109" ht="12.75">
      <c r="A140" s="229" t="s">
        <v>50</v>
      </c>
      <c r="B140" s="229"/>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17" t="s">
        <v>151</v>
      </c>
      <c r="AW140" s="160"/>
      <c r="AX140" s="160"/>
      <c r="AY140" s="161"/>
      <c r="AZ140" s="159" t="s">
        <v>152</v>
      </c>
      <c r="BA140" s="160"/>
      <c r="BB140" s="160"/>
      <c r="BC140" s="160"/>
      <c r="BD140" s="160"/>
      <c r="BE140" s="161"/>
      <c r="BF140" s="159"/>
      <c r="BG140" s="160"/>
      <c r="BH140" s="160"/>
      <c r="BI140" s="160"/>
      <c r="BJ140" s="160"/>
      <c r="BK140" s="161"/>
      <c r="BL140" s="170">
        <f>CW140+CX140+CY140</f>
        <v>0</v>
      </c>
      <c r="BM140" s="171"/>
      <c r="BN140" s="171"/>
      <c r="BO140" s="171"/>
      <c r="BP140" s="171"/>
      <c r="BQ140" s="171"/>
      <c r="BR140" s="171"/>
      <c r="BS140" s="171"/>
      <c r="BT140" s="172"/>
      <c r="BU140" s="170">
        <f>CZ140+DA140+DB140</f>
        <v>0</v>
      </c>
      <c r="BV140" s="171"/>
      <c r="BW140" s="171"/>
      <c r="BX140" s="171"/>
      <c r="BY140" s="171"/>
      <c r="BZ140" s="171"/>
      <c r="CA140" s="171"/>
      <c r="CB140" s="171"/>
      <c r="CC140" s="172"/>
      <c r="CD140" s="170">
        <f>DC140+DD140+DE140</f>
        <v>0</v>
      </c>
      <c r="CE140" s="171"/>
      <c r="CF140" s="171"/>
      <c r="CG140" s="171"/>
      <c r="CH140" s="171"/>
      <c r="CI140" s="171"/>
      <c r="CJ140" s="171"/>
      <c r="CK140" s="171"/>
      <c r="CL140" s="172"/>
      <c r="CM140" s="262"/>
      <c r="CN140" s="263"/>
      <c r="CO140" s="263"/>
      <c r="CP140" s="263"/>
      <c r="CQ140" s="263"/>
      <c r="CR140" s="263"/>
      <c r="CS140" s="263"/>
      <c r="CT140" s="263"/>
      <c r="CU140" s="264"/>
      <c r="CW140" s="136"/>
      <c r="CX140" s="136"/>
      <c r="CY140" s="136"/>
      <c r="CZ140" s="176"/>
      <c r="DA140" s="176"/>
      <c r="DB140" s="176"/>
      <c r="DC140" s="207"/>
      <c r="DD140" s="207"/>
      <c r="DE140" s="207"/>
    </row>
    <row r="141" spans="1:109" ht="25.5" customHeight="1">
      <c r="A141" s="331" t="s">
        <v>405</v>
      </c>
      <c r="B141" s="331"/>
      <c r="C141" s="331"/>
      <c r="D141" s="331"/>
      <c r="E141" s="331"/>
      <c r="F141" s="331"/>
      <c r="G141" s="331"/>
      <c r="H141" s="331"/>
      <c r="I141" s="331"/>
      <c r="J141" s="331"/>
      <c r="K141" s="331"/>
      <c r="L141" s="331"/>
      <c r="M141" s="331"/>
      <c r="N141" s="331"/>
      <c r="O141" s="331"/>
      <c r="P141" s="331"/>
      <c r="Q141" s="331"/>
      <c r="R141" s="331"/>
      <c r="S141" s="331"/>
      <c r="T141" s="331"/>
      <c r="U141" s="331"/>
      <c r="V141" s="331"/>
      <c r="W141" s="331"/>
      <c r="X141" s="331"/>
      <c r="Y141" s="331"/>
      <c r="Z141" s="331"/>
      <c r="AA141" s="331"/>
      <c r="AB141" s="331"/>
      <c r="AC141" s="331"/>
      <c r="AD141" s="331"/>
      <c r="AE141" s="331"/>
      <c r="AF141" s="331"/>
      <c r="AG141" s="331"/>
      <c r="AH141" s="331"/>
      <c r="AI141" s="331"/>
      <c r="AJ141" s="331"/>
      <c r="AK141" s="331"/>
      <c r="AL141" s="331"/>
      <c r="AM141" s="331"/>
      <c r="AN141" s="331"/>
      <c r="AO141" s="331"/>
      <c r="AP141" s="331"/>
      <c r="AQ141" s="331"/>
      <c r="AR141" s="331"/>
      <c r="AS141" s="331"/>
      <c r="AT141" s="331"/>
      <c r="AU141" s="332"/>
      <c r="AV141" s="225"/>
      <c r="AW141" s="168"/>
      <c r="AX141" s="168"/>
      <c r="AY141" s="169"/>
      <c r="AZ141" s="167"/>
      <c r="BA141" s="168"/>
      <c r="BB141" s="168"/>
      <c r="BC141" s="168"/>
      <c r="BD141" s="168"/>
      <c r="BE141" s="169"/>
      <c r="BF141" s="167"/>
      <c r="BG141" s="168"/>
      <c r="BH141" s="168"/>
      <c r="BI141" s="168"/>
      <c r="BJ141" s="168"/>
      <c r="BK141" s="169"/>
      <c r="BL141" s="173"/>
      <c r="BM141" s="174"/>
      <c r="BN141" s="174"/>
      <c r="BO141" s="174"/>
      <c r="BP141" s="174"/>
      <c r="BQ141" s="174"/>
      <c r="BR141" s="174"/>
      <c r="BS141" s="174"/>
      <c r="BT141" s="175"/>
      <c r="BU141" s="173"/>
      <c r="BV141" s="174"/>
      <c r="BW141" s="174"/>
      <c r="BX141" s="174"/>
      <c r="BY141" s="174"/>
      <c r="BZ141" s="174"/>
      <c r="CA141" s="174"/>
      <c r="CB141" s="174"/>
      <c r="CC141" s="175"/>
      <c r="CD141" s="173"/>
      <c r="CE141" s="174"/>
      <c r="CF141" s="174"/>
      <c r="CG141" s="174"/>
      <c r="CH141" s="174"/>
      <c r="CI141" s="174"/>
      <c r="CJ141" s="174"/>
      <c r="CK141" s="174"/>
      <c r="CL141" s="175"/>
      <c r="CM141" s="268"/>
      <c r="CN141" s="269"/>
      <c r="CO141" s="269"/>
      <c r="CP141" s="269"/>
      <c r="CQ141" s="269"/>
      <c r="CR141" s="269"/>
      <c r="CS141" s="269"/>
      <c r="CT141" s="269"/>
      <c r="CU141" s="270"/>
      <c r="CW141" s="136"/>
      <c r="CX141" s="136"/>
      <c r="CY141" s="136"/>
      <c r="CZ141" s="176"/>
      <c r="DA141" s="176"/>
      <c r="DB141" s="176"/>
      <c r="DC141" s="207"/>
      <c r="DD141" s="207"/>
      <c r="DE141" s="207"/>
    </row>
    <row r="142" spans="1:109" ht="12.75">
      <c r="A142" s="229" t="s">
        <v>156</v>
      </c>
      <c r="B142" s="229"/>
      <c r="C142" s="229"/>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17" t="s">
        <v>154</v>
      </c>
      <c r="AW142" s="160"/>
      <c r="AX142" s="160"/>
      <c r="AY142" s="161"/>
      <c r="AZ142" s="159" t="s">
        <v>155</v>
      </c>
      <c r="BA142" s="160"/>
      <c r="BB142" s="160"/>
      <c r="BC142" s="160"/>
      <c r="BD142" s="160"/>
      <c r="BE142" s="161"/>
      <c r="BF142" s="159"/>
      <c r="BG142" s="160"/>
      <c r="BH142" s="160"/>
      <c r="BI142" s="160"/>
      <c r="BJ142" s="160"/>
      <c r="BK142" s="161"/>
      <c r="BL142" s="170">
        <f>CW142+CX142+CY142</f>
        <v>0</v>
      </c>
      <c r="BM142" s="171"/>
      <c r="BN142" s="171"/>
      <c r="BO142" s="171"/>
      <c r="BP142" s="171"/>
      <c r="BQ142" s="171"/>
      <c r="BR142" s="171"/>
      <c r="BS142" s="171"/>
      <c r="BT142" s="172"/>
      <c r="BU142" s="170">
        <f>CZ142+DA142+DB142</f>
        <v>17225100</v>
      </c>
      <c r="BV142" s="171"/>
      <c r="BW142" s="171"/>
      <c r="BX142" s="171"/>
      <c r="BY142" s="171"/>
      <c r="BZ142" s="171"/>
      <c r="CA142" s="171"/>
      <c r="CB142" s="171"/>
      <c r="CC142" s="172"/>
      <c r="CD142" s="170">
        <f>DC142+DD142+DE142</f>
        <v>0</v>
      </c>
      <c r="CE142" s="171"/>
      <c r="CF142" s="171"/>
      <c r="CG142" s="171"/>
      <c r="CH142" s="171"/>
      <c r="CI142" s="171"/>
      <c r="CJ142" s="171"/>
      <c r="CK142" s="171"/>
      <c r="CL142" s="172"/>
      <c r="CM142" s="262"/>
      <c r="CN142" s="263"/>
      <c r="CO142" s="263"/>
      <c r="CP142" s="263"/>
      <c r="CQ142" s="263"/>
      <c r="CR142" s="263"/>
      <c r="CS142" s="263"/>
      <c r="CT142" s="263"/>
      <c r="CU142" s="264"/>
      <c r="CW142" s="136"/>
      <c r="CX142" s="136"/>
      <c r="CY142" s="136"/>
      <c r="CZ142" s="176"/>
      <c r="DA142" s="176">
        <v>17225100</v>
      </c>
      <c r="DB142" s="176"/>
      <c r="DC142" s="207"/>
      <c r="DD142" s="207"/>
      <c r="DE142" s="207"/>
    </row>
    <row r="143" spans="1:109" ht="12.75">
      <c r="A143" s="215" t="s">
        <v>157</v>
      </c>
      <c r="B143" s="215"/>
      <c r="C143" s="215"/>
      <c r="D143" s="215"/>
      <c r="E143" s="215"/>
      <c r="F143" s="215"/>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215"/>
      <c r="AC143" s="215"/>
      <c r="AD143" s="215"/>
      <c r="AE143" s="215"/>
      <c r="AF143" s="215"/>
      <c r="AG143" s="215"/>
      <c r="AH143" s="215"/>
      <c r="AI143" s="215"/>
      <c r="AJ143" s="215"/>
      <c r="AK143" s="215"/>
      <c r="AL143" s="215"/>
      <c r="AM143" s="215"/>
      <c r="AN143" s="215"/>
      <c r="AO143" s="215"/>
      <c r="AP143" s="215"/>
      <c r="AQ143" s="215"/>
      <c r="AR143" s="215"/>
      <c r="AS143" s="215"/>
      <c r="AT143" s="215"/>
      <c r="AU143" s="215"/>
      <c r="AV143" s="225"/>
      <c r="AW143" s="168"/>
      <c r="AX143" s="168"/>
      <c r="AY143" s="169"/>
      <c r="AZ143" s="167"/>
      <c r="BA143" s="168"/>
      <c r="BB143" s="168"/>
      <c r="BC143" s="168"/>
      <c r="BD143" s="168"/>
      <c r="BE143" s="169"/>
      <c r="BF143" s="167"/>
      <c r="BG143" s="168"/>
      <c r="BH143" s="168"/>
      <c r="BI143" s="168"/>
      <c r="BJ143" s="168"/>
      <c r="BK143" s="169"/>
      <c r="BL143" s="173"/>
      <c r="BM143" s="174"/>
      <c r="BN143" s="174"/>
      <c r="BO143" s="174"/>
      <c r="BP143" s="174"/>
      <c r="BQ143" s="174"/>
      <c r="BR143" s="174"/>
      <c r="BS143" s="174"/>
      <c r="BT143" s="175"/>
      <c r="BU143" s="173"/>
      <c r="BV143" s="174"/>
      <c r="BW143" s="174"/>
      <c r="BX143" s="174"/>
      <c r="BY143" s="174"/>
      <c r="BZ143" s="174"/>
      <c r="CA143" s="174"/>
      <c r="CB143" s="174"/>
      <c r="CC143" s="175"/>
      <c r="CD143" s="173"/>
      <c r="CE143" s="174"/>
      <c r="CF143" s="174"/>
      <c r="CG143" s="174"/>
      <c r="CH143" s="174"/>
      <c r="CI143" s="174"/>
      <c r="CJ143" s="174"/>
      <c r="CK143" s="174"/>
      <c r="CL143" s="175"/>
      <c r="CM143" s="268"/>
      <c r="CN143" s="269"/>
      <c r="CO143" s="269"/>
      <c r="CP143" s="269"/>
      <c r="CQ143" s="269"/>
      <c r="CR143" s="269"/>
      <c r="CS143" s="269"/>
      <c r="CT143" s="269"/>
      <c r="CU143" s="270"/>
      <c r="CW143" s="136"/>
      <c r="CX143" s="136"/>
      <c r="CY143" s="136"/>
      <c r="CZ143" s="176"/>
      <c r="DA143" s="176"/>
      <c r="DB143" s="176"/>
      <c r="DC143" s="207"/>
      <c r="DD143" s="207"/>
      <c r="DE143" s="207"/>
    </row>
    <row r="144" spans="1:109" ht="13.5" customHeight="1">
      <c r="A144" s="212" t="s">
        <v>407</v>
      </c>
      <c r="B144" s="212"/>
      <c r="C144" s="212"/>
      <c r="D144" s="212"/>
      <c r="E144" s="212"/>
      <c r="F144" s="212"/>
      <c r="G144" s="212"/>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3" t="s">
        <v>158</v>
      </c>
      <c r="AW144" s="162"/>
      <c r="AX144" s="162"/>
      <c r="AY144" s="162"/>
      <c r="AZ144" s="162" t="s">
        <v>159</v>
      </c>
      <c r="BA144" s="162"/>
      <c r="BB144" s="162"/>
      <c r="BC144" s="162"/>
      <c r="BD144" s="162"/>
      <c r="BE144" s="162"/>
      <c r="BF144" s="162"/>
      <c r="BG144" s="162"/>
      <c r="BH144" s="162"/>
      <c r="BI144" s="162"/>
      <c r="BJ144" s="162"/>
      <c r="BK144" s="162"/>
      <c r="BL144" s="170">
        <f>CW144+CX144+CY144</f>
        <v>20062674.589999996</v>
      </c>
      <c r="BM144" s="171"/>
      <c r="BN144" s="171"/>
      <c r="BO144" s="171"/>
      <c r="BP144" s="171"/>
      <c r="BQ144" s="171"/>
      <c r="BR144" s="171"/>
      <c r="BS144" s="171"/>
      <c r="BT144" s="172"/>
      <c r="BU144" s="170">
        <f>CZ144+DB144+DA144</f>
        <v>10884120</v>
      </c>
      <c r="BV144" s="171"/>
      <c r="BW144" s="171"/>
      <c r="BX144" s="171"/>
      <c r="BY144" s="171"/>
      <c r="BZ144" s="171"/>
      <c r="CA144" s="171"/>
      <c r="CB144" s="171"/>
      <c r="CC144" s="172"/>
      <c r="CD144" s="170">
        <f>DC144+DD144+DE144</f>
        <v>11168120</v>
      </c>
      <c r="CE144" s="171"/>
      <c r="CF144" s="171"/>
      <c r="CG144" s="171"/>
      <c r="CH144" s="171"/>
      <c r="CI144" s="171"/>
      <c r="CJ144" s="171"/>
      <c r="CK144" s="171"/>
      <c r="CL144" s="172"/>
      <c r="CM144" s="126"/>
      <c r="CN144" s="126"/>
      <c r="CO144" s="126"/>
      <c r="CP144" s="126"/>
      <c r="CQ144" s="126"/>
      <c r="CR144" s="126"/>
      <c r="CS144" s="126"/>
      <c r="CT144" s="126"/>
      <c r="CU144" s="126"/>
      <c r="CW144" s="100">
        <f>8458300-CW146+CW35+CW72</f>
        <v>6414631.4799999995</v>
      </c>
      <c r="CX144" s="100">
        <f>8929430+316.78</f>
        <v>8929746.78</v>
      </c>
      <c r="CY144" s="100">
        <f>3550000+CY35+100000+150000</f>
        <v>4718296.33</v>
      </c>
      <c r="CZ144" s="99">
        <v>4671000</v>
      </c>
      <c r="DA144" s="99">
        <v>6213120</v>
      </c>
      <c r="DB144" s="99">
        <v>0</v>
      </c>
      <c r="DC144" s="98">
        <v>4671000</v>
      </c>
      <c r="DD144" s="98">
        <v>6497120</v>
      </c>
      <c r="DE144" s="98"/>
    </row>
    <row r="145" spans="1:109" ht="27" customHeight="1">
      <c r="A145" s="357" t="s">
        <v>408</v>
      </c>
      <c r="B145" s="357"/>
      <c r="C145" s="357"/>
      <c r="D145" s="357"/>
      <c r="E145" s="357"/>
      <c r="F145" s="357"/>
      <c r="G145" s="357"/>
      <c r="H145" s="357"/>
      <c r="I145" s="357"/>
      <c r="J145" s="357"/>
      <c r="K145" s="357"/>
      <c r="L145" s="357"/>
      <c r="M145" s="357"/>
      <c r="N145" s="357"/>
      <c r="O145" s="357"/>
      <c r="P145" s="357"/>
      <c r="Q145" s="357"/>
      <c r="R145" s="357"/>
      <c r="S145" s="357"/>
      <c r="T145" s="357"/>
      <c r="U145" s="357"/>
      <c r="V145" s="357"/>
      <c r="W145" s="357"/>
      <c r="X145" s="357"/>
      <c r="Y145" s="357"/>
      <c r="Z145" s="357"/>
      <c r="AA145" s="357"/>
      <c r="AB145" s="357"/>
      <c r="AC145" s="357"/>
      <c r="AD145" s="357"/>
      <c r="AE145" s="357"/>
      <c r="AF145" s="357"/>
      <c r="AG145" s="357"/>
      <c r="AH145" s="357"/>
      <c r="AI145" s="357"/>
      <c r="AJ145" s="357"/>
      <c r="AK145" s="357"/>
      <c r="AL145" s="357"/>
      <c r="AM145" s="357"/>
      <c r="AN145" s="357"/>
      <c r="AO145" s="357"/>
      <c r="AP145" s="357"/>
      <c r="AQ145" s="357"/>
      <c r="AR145" s="357"/>
      <c r="AS145" s="357"/>
      <c r="AT145" s="357"/>
      <c r="AU145" s="378"/>
      <c r="AV145" s="213" t="s">
        <v>160</v>
      </c>
      <c r="AW145" s="162"/>
      <c r="AX145" s="162"/>
      <c r="AY145" s="162"/>
      <c r="AZ145" s="162" t="s">
        <v>409</v>
      </c>
      <c r="BA145" s="162"/>
      <c r="BB145" s="162"/>
      <c r="BC145" s="162"/>
      <c r="BD145" s="162"/>
      <c r="BE145" s="162"/>
      <c r="BF145" s="162"/>
      <c r="BG145" s="162"/>
      <c r="BH145" s="162"/>
      <c r="BI145" s="162"/>
      <c r="BJ145" s="162"/>
      <c r="BK145" s="162"/>
      <c r="BL145" s="131"/>
      <c r="BM145" s="132"/>
      <c r="BN145" s="132"/>
      <c r="BO145" s="132"/>
      <c r="BP145" s="132"/>
      <c r="BQ145" s="132"/>
      <c r="BR145" s="132"/>
      <c r="BS145" s="132"/>
      <c r="BT145" s="133"/>
      <c r="BU145" s="131"/>
      <c r="BV145" s="132"/>
      <c r="BW145" s="132"/>
      <c r="BX145" s="132"/>
      <c r="BY145" s="132"/>
      <c r="BZ145" s="132"/>
      <c r="CA145" s="132"/>
      <c r="CB145" s="132"/>
      <c r="CC145" s="133"/>
      <c r="CD145" s="131"/>
      <c r="CE145" s="132"/>
      <c r="CF145" s="132"/>
      <c r="CG145" s="132"/>
      <c r="CH145" s="132"/>
      <c r="CI145" s="132"/>
      <c r="CJ145" s="132"/>
      <c r="CK145" s="132"/>
      <c r="CL145" s="133"/>
      <c r="CM145" s="126"/>
      <c r="CN145" s="126"/>
      <c r="CO145" s="126"/>
      <c r="CP145" s="126"/>
      <c r="CQ145" s="126"/>
      <c r="CR145" s="126"/>
      <c r="CS145" s="126"/>
      <c r="CT145" s="126"/>
      <c r="CU145" s="126"/>
      <c r="CW145" s="105">
        <v>0</v>
      </c>
      <c r="CX145" s="105">
        <v>0</v>
      </c>
      <c r="CY145" s="105">
        <v>0</v>
      </c>
      <c r="CZ145" s="104"/>
      <c r="DA145" s="104"/>
      <c r="DB145" s="104"/>
      <c r="DC145" s="102"/>
      <c r="DD145" s="102"/>
      <c r="DE145" s="102"/>
    </row>
    <row r="146" spans="1:109" ht="12.75" customHeight="1">
      <c r="A146" s="312" t="s">
        <v>399</v>
      </c>
      <c r="B146" s="312"/>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c r="AK146" s="312"/>
      <c r="AL146" s="312"/>
      <c r="AM146" s="312"/>
      <c r="AN146" s="312"/>
      <c r="AO146" s="312"/>
      <c r="AP146" s="312"/>
      <c r="AQ146" s="312"/>
      <c r="AR146" s="312"/>
      <c r="AS146" s="312"/>
      <c r="AT146" s="312"/>
      <c r="AU146" s="375"/>
      <c r="AV146" s="163" t="s">
        <v>406</v>
      </c>
      <c r="AW146" s="124"/>
      <c r="AX146" s="124"/>
      <c r="AY146" s="125"/>
      <c r="AZ146" s="123" t="s">
        <v>400</v>
      </c>
      <c r="BA146" s="124"/>
      <c r="BB146" s="124"/>
      <c r="BC146" s="124"/>
      <c r="BD146" s="124"/>
      <c r="BE146" s="125"/>
      <c r="BF146" s="123"/>
      <c r="BG146" s="124"/>
      <c r="BH146" s="124"/>
      <c r="BI146" s="124"/>
      <c r="BJ146" s="124"/>
      <c r="BK146" s="125"/>
      <c r="BL146" s="170">
        <f>CW146+CX146+CY146</f>
        <v>2274000</v>
      </c>
      <c r="BM146" s="171"/>
      <c r="BN146" s="171"/>
      <c r="BO146" s="171"/>
      <c r="BP146" s="171"/>
      <c r="BQ146" s="171"/>
      <c r="BR146" s="171"/>
      <c r="BS146" s="171"/>
      <c r="BT146" s="172"/>
      <c r="BU146" s="170">
        <f>CZ146+DA146+DB146</f>
        <v>2274000</v>
      </c>
      <c r="BV146" s="171"/>
      <c r="BW146" s="171"/>
      <c r="BX146" s="171"/>
      <c r="BY146" s="171"/>
      <c r="BZ146" s="171"/>
      <c r="CA146" s="171"/>
      <c r="CB146" s="171"/>
      <c r="CC146" s="172"/>
      <c r="CD146" s="170">
        <f>DC146+DD146+DE146</f>
        <v>2274000</v>
      </c>
      <c r="CE146" s="171"/>
      <c r="CF146" s="171"/>
      <c r="CG146" s="171"/>
      <c r="CH146" s="171"/>
      <c r="CI146" s="171"/>
      <c r="CJ146" s="171"/>
      <c r="CK146" s="171"/>
      <c r="CL146" s="172"/>
      <c r="CM146" s="127"/>
      <c r="CN146" s="128"/>
      <c r="CO146" s="128"/>
      <c r="CP146" s="128"/>
      <c r="CQ146" s="128"/>
      <c r="CR146" s="128"/>
      <c r="CS146" s="128"/>
      <c r="CT146" s="128"/>
      <c r="CU146" s="129"/>
      <c r="CW146" s="100">
        <v>2274000</v>
      </c>
      <c r="CX146" s="100"/>
      <c r="CY146" s="100"/>
      <c r="CZ146" s="99">
        <v>2274000</v>
      </c>
      <c r="DA146" s="99"/>
      <c r="DB146" s="99"/>
      <c r="DC146" s="98">
        <v>2274000</v>
      </c>
      <c r="DD146" s="98"/>
      <c r="DE146" s="98"/>
    </row>
    <row r="147" spans="1:109" ht="12.75" hidden="1">
      <c r="A147" s="218"/>
      <c r="B147" s="218"/>
      <c r="C147" s="218"/>
      <c r="D147" s="218"/>
      <c r="E147" s="218"/>
      <c r="F147" s="218"/>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c r="AI147" s="218"/>
      <c r="AJ147" s="218"/>
      <c r="AK147" s="218"/>
      <c r="AL147" s="218"/>
      <c r="AM147" s="218"/>
      <c r="AN147" s="218"/>
      <c r="AO147" s="218"/>
      <c r="AP147" s="218"/>
      <c r="AQ147" s="218"/>
      <c r="AR147" s="218"/>
      <c r="AS147" s="218"/>
      <c r="AT147" s="218"/>
      <c r="AU147" s="218"/>
      <c r="AV147" s="163"/>
      <c r="AW147" s="124"/>
      <c r="AX147" s="124"/>
      <c r="AY147" s="125"/>
      <c r="AZ147" s="123"/>
      <c r="BA147" s="124"/>
      <c r="BB147" s="124"/>
      <c r="BC147" s="124"/>
      <c r="BD147" s="124"/>
      <c r="BE147" s="125"/>
      <c r="BF147" s="123"/>
      <c r="BG147" s="124"/>
      <c r="BH147" s="124"/>
      <c r="BI147" s="124"/>
      <c r="BJ147" s="124"/>
      <c r="BK147" s="125"/>
      <c r="BL147" s="131"/>
      <c r="BM147" s="132"/>
      <c r="BN147" s="132"/>
      <c r="BO147" s="132"/>
      <c r="BP147" s="132"/>
      <c r="BQ147" s="132"/>
      <c r="BR147" s="132"/>
      <c r="BS147" s="132"/>
      <c r="BT147" s="133"/>
      <c r="BU147" s="131"/>
      <c r="BV147" s="132"/>
      <c r="BW147" s="132"/>
      <c r="BX147" s="132"/>
      <c r="BY147" s="132"/>
      <c r="BZ147" s="132"/>
      <c r="CA147" s="132"/>
      <c r="CB147" s="132"/>
      <c r="CC147" s="133"/>
      <c r="CD147" s="131"/>
      <c r="CE147" s="132"/>
      <c r="CF147" s="132"/>
      <c r="CG147" s="132"/>
      <c r="CH147" s="132"/>
      <c r="CI147" s="132"/>
      <c r="CJ147" s="132"/>
      <c r="CK147" s="132"/>
      <c r="CL147" s="133"/>
      <c r="CM147" s="127"/>
      <c r="CN147" s="128"/>
      <c r="CO147" s="128"/>
      <c r="CP147" s="128"/>
      <c r="CQ147" s="128"/>
      <c r="CR147" s="128"/>
      <c r="CS147" s="128"/>
      <c r="CT147" s="128"/>
      <c r="CU147" s="129"/>
      <c r="CW147" s="100"/>
      <c r="CX147" s="100"/>
      <c r="CY147" s="100"/>
      <c r="CZ147" s="99"/>
      <c r="DA147" s="99"/>
      <c r="DB147" s="99"/>
      <c r="DC147" s="98"/>
      <c r="DD147" s="98"/>
      <c r="DE147" s="98"/>
    </row>
    <row r="148" spans="1:109" ht="12.75" hidden="1">
      <c r="A148" s="218"/>
      <c r="B148" s="218"/>
      <c r="C148" s="218"/>
      <c r="D148" s="218"/>
      <c r="E148" s="218"/>
      <c r="F148" s="218"/>
      <c r="G148" s="218"/>
      <c r="H148" s="218"/>
      <c r="I148" s="218"/>
      <c r="J148" s="218"/>
      <c r="K148" s="218"/>
      <c r="L148" s="218"/>
      <c r="M148" s="218"/>
      <c r="N148" s="218"/>
      <c r="O148" s="218"/>
      <c r="P148" s="218"/>
      <c r="Q148" s="218"/>
      <c r="R148" s="218"/>
      <c r="S148" s="218"/>
      <c r="T148" s="218"/>
      <c r="U148" s="218"/>
      <c r="V148" s="218"/>
      <c r="W148" s="218"/>
      <c r="X148" s="218"/>
      <c r="Y148" s="218"/>
      <c r="Z148" s="218"/>
      <c r="AA148" s="218"/>
      <c r="AB148" s="218"/>
      <c r="AC148" s="218"/>
      <c r="AD148" s="218"/>
      <c r="AE148" s="218"/>
      <c r="AF148" s="218"/>
      <c r="AG148" s="218"/>
      <c r="AH148" s="218"/>
      <c r="AI148" s="218"/>
      <c r="AJ148" s="218"/>
      <c r="AK148" s="218"/>
      <c r="AL148" s="218"/>
      <c r="AM148" s="218"/>
      <c r="AN148" s="218"/>
      <c r="AO148" s="218"/>
      <c r="AP148" s="218"/>
      <c r="AQ148" s="218"/>
      <c r="AR148" s="218"/>
      <c r="AS148" s="218"/>
      <c r="AT148" s="218"/>
      <c r="AU148" s="218"/>
      <c r="AV148" s="163"/>
      <c r="AW148" s="124"/>
      <c r="AX148" s="124"/>
      <c r="AY148" s="125"/>
      <c r="AZ148" s="123"/>
      <c r="BA148" s="124"/>
      <c r="BB148" s="124"/>
      <c r="BC148" s="124"/>
      <c r="BD148" s="124"/>
      <c r="BE148" s="125"/>
      <c r="BF148" s="123"/>
      <c r="BG148" s="124"/>
      <c r="BH148" s="124"/>
      <c r="BI148" s="124"/>
      <c r="BJ148" s="124"/>
      <c r="BK148" s="125"/>
      <c r="BL148" s="131"/>
      <c r="BM148" s="132"/>
      <c r="BN148" s="132"/>
      <c r="BO148" s="132"/>
      <c r="BP148" s="132"/>
      <c r="BQ148" s="132"/>
      <c r="BR148" s="132"/>
      <c r="BS148" s="132"/>
      <c r="BT148" s="133"/>
      <c r="BU148" s="131"/>
      <c r="BV148" s="132"/>
      <c r="BW148" s="132"/>
      <c r="BX148" s="132"/>
      <c r="BY148" s="132"/>
      <c r="BZ148" s="132"/>
      <c r="CA148" s="132"/>
      <c r="CB148" s="132"/>
      <c r="CC148" s="133"/>
      <c r="CD148" s="131"/>
      <c r="CE148" s="132"/>
      <c r="CF148" s="132"/>
      <c r="CG148" s="132"/>
      <c r="CH148" s="132"/>
      <c r="CI148" s="132"/>
      <c r="CJ148" s="132"/>
      <c r="CK148" s="132"/>
      <c r="CL148" s="133"/>
      <c r="CM148" s="127"/>
      <c r="CN148" s="128"/>
      <c r="CO148" s="128"/>
      <c r="CP148" s="128"/>
      <c r="CQ148" s="128"/>
      <c r="CR148" s="128"/>
      <c r="CS148" s="128"/>
      <c r="CT148" s="128"/>
      <c r="CU148" s="129"/>
      <c r="CW148" s="100"/>
      <c r="CX148" s="100"/>
      <c r="CY148" s="100"/>
      <c r="CZ148" s="99"/>
      <c r="DA148" s="99"/>
      <c r="DB148" s="99"/>
      <c r="DC148" s="98"/>
      <c r="DD148" s="98"/>
      <c r="DE148" s="98"/>
    </row>
    <row r="149" spans="1:109" ht="12.75" hidden="1">
      <c r="A149" s="218"/>
      <c r="B149" s="218"/>
      <c r="C149" s="218"/>
      <c r="D149" s="218"/>
      <c r="E149" s="218"/>
      <c r="F149" s="218"/>
      <c r="G149" s="218"/>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8"/>
      <c r="AI149" s="218"/>
      <c r="AJ149" s="218"/>
      <c r="AK149" s="218"/>
      <c r="AL149" s="218"/>
      <c r="AM149" s="218"/>
      <c r="AN149" s="218"/>
      <c r="AO149" s="218"/>
      <c r="AP149" s="218"/>
      <c r="AQ149" s="218"/>
      <c r="AR149" s="218"/>
      <c r="AS149" s="218"/>
      <c r="AT149" s="218"/>
      <c r="AU149" s="218"/>
      <c r="AV149" s="163"/>
      <c r="AW149" s="124"/>
      <c r="AX149" s="124"/>
      <c r="AY149" s="125"/>
      <c r="AZ149" s="123"/>
      <c r="BA149" s="124"/>
      <c r="BB149" s="124"/>
      <c r="BC149" s="124"/>
      <c r="BD149" s="124"/>
      <c r="BE149" s="125"/>
      <c r="BF149" s="123"/>
      <c r="BG149" s="124"/>
      <c r="BH149" s="124"/>
      <c r="BI149" s="124"/>
      <c r="BJ149" s="124"/>
      <c r="BK149" s="125"/>
      <c r="BL149" s="131"/>
      <c r="BM149" s="132"/>
      <c r="BN149" s="132"/>
      <c r="BO149" s="132"/>
      <c r="BP149" s="132"/>
      <c r="BQ149" s="132"/>
      <c r="BR149" s="132"/>
      <c r="BS149" s="132"/>
      <c r="BT149" s="133"/>
      <c r="BU149" s="131"/>
      <c r="BV149" s="132"/>
      <c r="BW149" s="132"/>
      <c r="BX149" s="132"/>
      <c r="BY149" s="132"/>
      <c r="BZ149" s="132"/>
      <c r="CA149" s="132"/>
      <c r="CB149" s="132"/>
      <c r="CC149" s="133"/>
      <c r="CD149" s="131"/>
      <c r="CE149" s="132"/>
      <c r="CF149" s="132"/>
      <c r="CG149" s="132"/>
      <c r="CH149" s="132"/>
      <c r="CI149" s="132"/>
      <c r="CJ149" s="132"/>
      <c r="CK149" s="132"/>
      <c r="CL149" s="133"/>
      <c r="CM149" s="127"/>
      <c r="CN149" s="128"/>
      <c r="CO149" s="128"/>
      <c r="CP149" s="128"/>
      <c r="CQ149" s="128"/>
      <c r="CR149" s="128"/>
      <c r="CS149" s="128"/>
      <c r="CT149" s="128"/>
      <c r="CU149" s="129"/>
      <c r="CW149" s="100"/>
      <c r="CX149" s="100"/>
      <c r="CY149" s="100"/>
      <c r="CZ149" s="99"/>
      <c r="DA149" s="99"/>
      <c r="DB149" s="99"/>
      <c r="DC149" s="98"/>
      <c r="DD149" s="98"/>
      <c r="DE149" s="98"/>
    </row>
    <row r="150" spans="1:109" ht="12.75">
      <c r="A150" s="318" t="s">
        <v>205</v>
      </c>
      <c r="B150" s="318"/>
      <c r="C150" s="318"/>
      <c r="D150" s="318"/>
      <c r="E150" s="318"/>
      <c r="F150" s="318"/>
      <c r="G150" s="318"/>
      <c r="H150" s="318"/>
      <c r="I150" s="318"/>
      <c r="J150" s="318"/>
      <c r="K150" s="318"/>
      <c r="L150" s="318"/>
      <c r="M150" s="318"/>
      <c r="N150" s="318"/>
      <c r="O150" s="318"/>
      <c r="P150" s="318"/>
      <c r="Q150" s="318"/>
      <c r="R150" s="318"/>
      <c r="S150" s="318"/>
      <c r="T150" s="318"/>
      <c r="U150" s="318"/>
      <c r="V150" s="318"/>
      <c r="W150" s="318"/>
      <c r="X150" s="318"/>
      <c r="Y150" s="318"/>
      <c r="Z150" s="318"/>
      <c r="AA150" s="318"/>
      <c r="AB150" s="318"/>
      <c r="AC150" s="318"/>
      <c r="AD150" s="318"/>
      <c r="AE150" s="318"/>
      <c r="AF150" s="318"/>
      <c r="AG150" s="318"/>
      <c r="AH150" s="318"/>
      <c r="AI150" s="318"/>
      <c r="AJ150" s="318"/>
      <c r="AK150" s="318"/>
      <c r="AL150" s="318"/>
      <c r="AM150" s="318"/>
      <c r="AN150" s="318"/>
      <c r="AO150" s="318"/>
      <c r="AP150" s="318"/>
      <c r="AQ150" s="318"/>
      <c r="AR150" s="318"/>
      <c r="AS150" s="318"/>
      <c r="AT150" s="318"/>
      <c r="AU150" s="363"/>
      <c r="AV150" s="320" t="s">
        <v>410</v>
      </c>
      <c r="AW150" s="233"/>
      <c r="AX150" s="233"/>
      <c r="AY150" s="234"/>
      <c r="AZ150" s="232" t="s">
        <v>161</v>
      </c>
      <c r="BA150" s="233"/>
      <c r="BB150" s="233"/>
      <c r="BC150" s="233"/>
      <c r="BD150" s="233"/>
      <c r="BE150" s="234"/>
      <c r="BF150" s="232"/>
      <c r="BG150" s="233"/>
      <c r="BH150" s="233"/>
      <c r="BI150" s="233"/>
      <c r="BJ150" s="233"/>
      <c r="BK150" s="234"/>
      <c r="BL150" s="238">
        <f>BL152+BL155</f>
        <v>0</v>
      </c>
      <c r="BM150" s="239"/>
      <c r="BN150" s="239"/>
      <c r="BO150" s="239"/>
      <c r="BP150" s="239"/>
      <c r="BQ150" s="239"/>
      <c r="BR150" s="239"/>
      <c r="BS150" s="239"/>
      <c r="BT150" s="240"/>
      <c r="BU150" s="238">
        <f>BU152+BU155</f>
        <v>0</v>
      </c>
      <c r="BV150" s="239"/>
      <c r="BW150" s="239"/>
      <c r="BX150" s="239"/>
      <c r="BY150" s="239"/>
      <c r="BZ150" s="239"/>
      <c r="CA150" s="239"/>
      <c r="CB150" s="239"/>
      <c r="CC150" s="240"/>
      <c r="CD150" s="238">
        <f>CD152+CD155</f>
        <v>0</v>
      </c>
      <c r="CE150" s="239"/>
      <c r="CF150" s="239"/>
      <c r="CG150" s="239"/>
      <c r="CH150" s="239"/>
      <c r="CI150" s="239"/>
      <c r="CJ150" s="239"/>
      <c r="CK150" s="239"/>
      <c r="CL150" s="240"/>
      <c r="CM150" s="238">
        <f>CM152+CM155</f>
        <v>0</v>
      </c>
      <c r="CN150" s="239"/>
      <c r="CO150" s="239"/>
      <c r="CP150" s="239"/>
      <c r="CQ150" s="239"/>
      <c r="CR150" s="239"/>
      <c r="CS150" s="239"/>
      <c r="CT150" s="239"/>
      <c r="CU150" s="240"/>
      <c r="CW150" s="136">
        <f aca="true" t="shared" si="19" ref="CW150:DE150">CW152+CW155</f>
        <v>0</v>
      </c>
      <c r="CX150" s="136">
        <f t="shared" si="19"/>
        <v>0</v>
      </c>
      <c r="CY150" s="136">
        <f t="shared" si="19"/>
        <v>0</v>
      </c>
      <c r="CZ150" s="176">
        <f t="shared" si="19"/>
        <v>0</v>
      </c>
      <c r="DA150" s="176">
        <f t="shared" si="19"/>
        <v>0</v>
      </c>
      <c r="DB150" s="176">
        <f t="shared" si="19"/>
        <v>0</v>
      </c>
      <c r="DC150" s="207">
        <f t="shared" si="19"/>
        <v>0</v>
      </c>
      <c r="DD150" s="207">
        <f t="shared" si="19"/>
        <v>0</v>
      </c>
      <c r="DE150" s="207">
        <f t="shared" si="19"/>
        <v>0</v>
      </c>
    </row>
    <row r="151" spans="1:109" ht="12.75">
      <c r="A151" s="374" t="s">
        <v>204</v>
      </c>
      <c r="B151" s="374"/>
      <c r="C151" s="374"/>
      <c r="D151" s="374"/>
      <c r="E151" s="374"/>
      <c r="F151" s="374"/>
      <c r="G151" s="374"/>
      <c r="H151" s="374"/>
      <c r="I151" s="374"/>
      <c r="J151" s="374"/>
      <c r="K151" s="374"/>
      <c r="L151" s="374"/>
      <c r="M151" s="374"/>
      <c r="N151" s="374"/>
      <c r="O151" s="374"/>
      <c r="P151" s="374"/>
      <c r="Q151" s="374"/>
      <c r="R151" s="374"/>
      <c r="S151" s="374"/>
      <c r="T151" s="374"/>
      <c r="U151" s="374"/>
      <c r="V151" s="374"/>
      <c r="W151" s="374"/>
      <c r="X151" s="374"/>
      <c r="Y151" s="374"/>
      <c r="Z151" s="374"/>
      <c r="AA151" s="374"/>
      <c r="AB151" s="374"/>
      <c r="AC151" s="374"/>
      <c r="AD151" s="374"/>
      <c r="AE151" s="374"/>
      <c r="AF151" s="374"/>
      <c r="AG151" s="374"/>
      <c r="AH151" s="374"/>
      <c r="AI151" s="374"/>
      <c r="AJ151" s="374"/>
      <c r="AK151" s="374"/>
      <c r="AL151" s="374"/>
      <c r="AM151" s="374"/>
      <c r="AN151" s="374"/>
      <c r="AO151" s="374"/>
      <c r="AP151" s="374"/>
      <c r="AQ151" s="374"/>
      <c r="AR151" s="374"/>
      <c r="AS151" s="374"/>
      <c r="AT151" s="374"/>
      <c r="AU151" s="374"/>
      <c r="AV151" s="321"/>
      <c r="AW151" s="236"/>
      <c r="AX151" s="236"/>
      <c r="AY151" s="237"/>
      <c r="AZ151" s="235"/>
      <c r="BA151" s="236"/>
      <c r="BB151" s="236"/>
      <c r="BC151" s="236"/>
      <c r="BD151" s="236"/>
      <c r="BE151" s="237"/>
      <c r="BF151" s="235"/>
      <c r="BG151" s="236"/>
      <c r="BH151" s="236"/>
      <c r="BI151" s="236"/>
      <c r="BJ151" s="236"/>
      <c r="BK151" s="237"/>
      <c r="BL151" s="241"/>
      <c r="BM151" s="242"/>
      <c r="BN151" s="242"/>
      <c r="BO151" s="242"/>
      <c r="BP151" s="242"/>
      <c r="BQ151" s="242"/>
      <c r="BR151" s="242"/>
      <c r="BS151" s="242"/>
      <c r="BT151" s="243"/>
      <c r="BU151" s="241"/>
      <c r="BV151" s="242"/>
      <c r="BW151" s="242"/>
      <c r="BX151" s="242"/>
      <c r="BY151" s="242"/>
      <c r="BZ151" s="242"/>
      <c r="CA151" s="242"/>
      <c r="CB151" s="242"/>
      <c r="CC151" s="243"/>
      <c r="CD151" s="241"/>
      <c r="CE151" s="242"/>
      <c r="CF151" s="242"/>
      <c r="CG151" s="242"/>
      <c r="CH151" s="242"/>
      <c r="CI151" s="242"/>
      <c r="CJ151" s="242"/>
      <c r="CK151" s="242"/>
      <c r="CL151" s="243"/>
      <c r="CM151" s="241"/>
      <c r="CN151" s="242"/>
      <c r="CO151" s="242"/>
      <c r="CP151" s="242"/>
      <c r="CQ151" s="242"/>
      <c r="CR151" s="242"/>
      <c r="CS151" s="242"/>
      <c r="CT151" s="242"/>
      <c r="CU151" s="243"/>
      <c r="CW151" s="136"/>
      <c r="CX151" s="136"/>
      <c r="CY151" s="136"/>
      <c r="CZ151" s="176"/>
      <c r="DA151" s="176"/>
      <c r="DB151" s="176"/>
      <c r="DC151" s="207"/>
      <c r="DD151" s="207"/>
      <c r="DE151" s="207"/>
    </row>
    <row r="152" spans="1:109" ht="12.75">
      <c r="A152" s="214" t="s">
        <v>50</v>
      </c>
      <c r="B152" s="214"/>
      <c r="C152" s="214"/>
      <c r="D152" s="214"/>
      <c r="E152" s="214"/>
      <c r="F152" s="214"/>
      <c r="G152" s="214"/>
      <c r="H152" s="214"/>
      <c r="I152" s="214"/>
      <c r="J152" s="214"/>
      <c r="K152" s="214"/>
      <c r="L152" s="214"/>
      <c r="M152" s="214"/>
      <c r="N152" s="214"/>
      <c r="O152" s="214"/>
      <c r="P152" s="214"/>
      <c r="Q152" s="214"/>
      <c r="R152" s="214"/>
      <c r="S152" s="214"/>
      <c r="T152" s="214"/>
      <c r="U152" s="214"/>
      <c r="V152" s="214"/>
      <c r="W152" s="214"/>
      <c r="X152" s="214"/>
      <c r="Y152" s="214"/>
      <c r="Z152" s="214"/>
      <c r="AA152" s="214"/>
      <c r="AB152" s="214"/>
      <c r="AC152" s="214"/>
      <c r="AD152" s="214"/>
      <c r="AE152" s="214"/>
      <c r="AF152" s="214"/>
      <c r="AG152" s="214"/>
      <c r="AH152" s="214"/>
      <c r="AI152" s="214"/>
      <c r="AJ152" s="214"/>
      <c r="AK152" s="214"/>
      <c r="AL152" s="214"/>
      <c r="AM152" s="214"/>
      <c r="AN152" s="214"/>
      <c r="AO152" s="214"/>
      <c r="AP152" s="214"/>
      <c r="AQ152" s="214"/>
      <c r="AR152" s="214"/>
      <c r="AS152" s="214"/>
      <c r="AT152" s="214"/>
      <c r="AU152" s="214"/>
      <c r="AV152" s="217" t="s">
        <v>411</v>
      </c>
      <c r="AW152" s="160"/>
      <c r="AX152" s="160"/>
      <c r="AY152" s="161"/>
      <c r="AZ152" s="159" t="s">
        <v>162</v>
      </c>
      <c r="BA152" s="160"/>
      <c r="BB152" s="160"/>
      <c r="BC152" s="160"/>
      <c r="BD152" s="160"/>
      <c r="BE152" s="161"/>
      <c r="BF152" s="159"/>
      <c r="BG152" s="160"/>
      <c r="BH152" s="160"/>
      <c r="BI152" s="160"/>
      <c r="BJ152" s="160"/>
      <c r="BK152" s="161"/>
      <c r="BL152" s="170">
        <f>CW152+CX152+CY152</f>
        <v>0</v>
      </c>
      <c r="BM152" s="171"/>
      <c r="BN152" s="171"/>
      <c r="BO152" s="171"/>
      <c r="BP152" s="171"/>
      <c r="BQ152" s="171"/>
      <c r="BR152" s="171"/>
      <c r="BS152" s="171"/>
      <c r="BT152" s="172"/>
      <c r="BU152" s="170">
        <f>CZ152+DA152+DB152</f>
        <v>0</v>
      </c>
      <c r="BV152" s="171"/>
      <c r="BW152" s="171"/>
      <c r="BX152" s="171"/>
      <c r="BY152" s="171"/>
      <c r="BZ152" s="171"/>
      <c r="CA152" s="171"/>
      <c r="CB152" s="171"/>
      <c r="CC152" s="172"/>
      <c r="CD152" s="170">
        <f>DC152+DD152+DE152</f>
        <v>0</v>
      </c>
      <c r="CE152" s="171"/>
      <c r="CF152" s="171"/>
      <c r="CG152" s="171"/>
      <c r="CH152" s="171"/>
      <c r="CI152" s="171"/>
      <c r="CJ152" s="171"/>
      <c r="CK152" s="171"/>
      <c r="CL152" s="172"/>
      <c r="CM152" s="262"/>
      <c r="CN152" s="263"/>
      <c r="CO152" s="263"/>
      <c r="CP152" s="263"/>
      <c r="CQ152" s="263"/>
      <c r="CR152" s="263"/>
      <c r="CS152" s="263"/>
      <c r="CT152" s="263"/>
      <c r="CU152" s="264"/>
      <c r="CW152" s="136"/>
      <c r="CX152" s="136"/>
      <c r="CY152" s="136"/>
      <c r="CZ152" s="176"/>
      <c r="DA152" s="176"/>
      <c r="DB152" s="176"/>
      <c r="DC152" s="207"/>
      <c r="DD152" s="207"/>
      <c r="DE152" s="207"/>
    </row>
    <row r="153" spans="1:109" ht="12.75">
      <c r="A153" s="354" t="s">
        <v>167</v>
      </c>
      <c r="B153" s="354"/>
      <c r="C153" s="354"/>
      <c r="D153" s="354"/>
      <c r="E153" s="354"/>
      <c r="F153" s="354"/>
      <c r="G153" s="354"/>
      <c r="H153" s="354"/>
      <c r="I153" s="354"/>
      <c r="J153" s="354"/>
      <c r="K153" s="354"/>
      <c r="L153" s="354"/>
      <c r="M153" s="354"/>
      <c r="N153" s="354"/>
      <c r="O153" s="354"/>
      <c r="P153" s="354"/>
      <c r="Q153" s="354"/>
      <c r="R153" s="354"/>
      <c r="S153" s="354"/>
      <c r="T153" s="354"/>
      <c r="U153" s="354"/>
      <c r="V153" s="354"/>
      <c r="W153" s="354"/>
      <c r="X153" s="354"/>
      <c r="Y153" s="354"/>
      <c r="Z153" s="354"/>
      <c r="AA153" s="354"/>
      <c r="AB153" s="354"/>
      <c r="AC153" s="354"/>
      <c r="AD153" s="354"/>
      <c r="AE153" s="354"/>
      <c r="AF153" s="354"/>
      <c r="AG153" s="354"/>
      <c r="AH153" s="354"/>
      <c r="AI153" s="354"/>
      <c r="AJ153" s="354"/>
      <c r="AK153" s="354"/>
      <c r="AL153" s="354"/>
      <c r="AM153" s="354"/>
      <c r="AN153" s="354"/>
      <c r="AO153" s="354"/>
      <c r="AP153" s="354"/>
      <c r="AQ153" s="354"/>
      <c r="AR153" s="354"/>
      <c r="AS153" s="354"/>
      <c r="AT153" s="354"/>
      <c r="AU153" s="354"/>
      <c r="AV153" s="317"/>
      <c r="AW153" s="201"/>
      <c r="AX153" s="201"/>
      <c r="AY153" s="202"/>
      <c r="AZ153" s="200"/>
      <c r="BA153" s="201"/>
      <c r="BB153" s="201"/>
      <c r="BC153" s="201"/>
      <c r="BD153" s="201"/>
      <c r="BE153" s="202"/>
      <c r="BF153" s="200"/>
      <c r="BG153" s="201"/>
      <c r="BH153" s="201"/>
      <c r="BI153" s="201"/>
      <c r="BJ153" s="201"/>
      <c r="BK153" s="202"/>
      <c r="BL153" s="203"/>
      <c r="BM153" s="204"/>
      <c r="BN153" s="204"/>
      <c r="BO153" s="204"/>
      <c r="BP153" s="204"/>
      <c r="BQ153" s="204"/>
      <c r="BR153" s="204"/>
      <c r="BS153" s="204"/>
      <c r="BT153" s="205"/>
      <c r="BU153" s="203"/>
      <c r="BV153" s="204"/>
      <c r="BW153" s="204"/>
      <c r="BX153" s="204"/>
      <c r="BY153" s="204"/>
      <c r="BZ153" s="204"/>
      <c r="CA153" s="204"/>
      <c r="CB153" s="204"/>
      <c r="CC153" s="205"/>
      <c r="CD153" s="203"/>
      <c r="CE153" s="204"/>
      <c r="CF153" s="204"/>
      <c r="CG153" s="204"/>
      <c r="CH153" s="204"/>
      <c r="CI153" s="204"/>
      <c r="CJ153" s="204"/>
      <c r="CK153" s="204"/>
      <c r="CL153" s="205"/>
      <c r="CM153" s="265"/>
      <c r="CN153" s="266"/>
      <c r="CO153" s="266"/>
      <c r="CP153" s="266"/>
      <c r="CQ153" s="266"/>
      <c r="CR153" s="266"/>
      <c r="CS153" s="266"/>
      <c r="CT153" s="266"/>
      <c r="CU153" s="267"/>
      <c r="CW153" s="136"/>
      <c r="CX153" s="136"/>
      <c r="CY153" s="136"/>
      <c r="CZ153" s="176"/>
      <c r="DA153" s="176"/>
      <c r="DB153" s="176"/>
      <c r="DC153" s="207"/>
      <c r="DD153" s="207"/>
      <c r="DE153" s="207"/>
    </row>
    <row r="154" spans="1:109" ht="12.75">
      <c r="A154" s="218" t="s">
        <v>166</v>
      </c>
      <c r="B154" s="218"/>
      <c r="C154" s="218"/>
      <c r="D154" s="218"/>
      <c r="E154" s="218"/>
      <c r="F154" s="218"/>
      <c r="G154" s="218"/>
      <c r="H154" s="218"/>
      <c r="I154" s="218"/>
      <c r="J154" s="218"/>
      <c r="K154" s="218"/>
      <c r="L154" s="218"/>
      <c r="M154" s="218"/>
      <c r="N154" s="218"/>
      <c r="O154" s="218"/>
      <c r="P154" s="218"/>
      <c r="Q154" s="218"/>
      <c r="R154" s="218"/>
      <c r="S154" s="218"/>
      <c r="T154" s="218"/>
      <c r="U154" s="218"/>
      <c r="V154" s="218"/>
      <c r="W154" s="218"/>
      <c r="X154" s="218"/>
      <c r="Y154" s="218"/>
      <c r="Z154" s="218"/>
      <c r="AA154" s="218"/>
      <c r="AB154" s="218"/>
      <c r="AC154" s="218"/>
      <c r="AD154" s="218"/>
      <c r="AE154" s="218"/>
      <c r="AF154" s="218"/>
      <c r="AG154" s="218"/>
      <c r="AH154" s="218"/>
      <c r="AI154" s="218"/>
      <c r="AJ154" s="218"/>
      <c r="AK154" s="218"/>
      <c r="AL154" s="218"/>
      <c r="AM154" s="218"/>
      <c r="AN154" s="218"/>
      <c r="AO154" s="218"/>
      <c r="AP154" s="218"/>
      <c r="AQ154" s="218"/>
      <c r="AR154" s="218"/>
      <c r="AS154" s="218"/>
      <c r="AT154" s="218"/>
      <c r="AU154" s="218"/>
      <c r="AV154" s="225"/>
      <c r="AW154" s="168"/>
      <c r="AX154" s="168"/>
      <c r="AY154" s="169"/>
      <c r="AZ154" s="167"/>
      <c r="BA154" s="168"/>
      <c r="BB154" s="168"/>
      <c r="BC154" s="168"/>
      <c r="BD154" s="168"/>
      <c r="BE154" s="169"/>
      <c r="BF154" s="167"/>
      <c r="BG154" s="168"/>
      <c r="BH154" s="168"/>
      <c r="BI154" s="168"/>
      <c r="BJ154" s="168"/>
      <c r="BK154" s="169"/>
      <c r="BL154" s="173"/>
      <c r="BM154" s="174"/>
      <c r="BN154" s="174"/>
      <c r="BO154" s="174"/>
      <c r="BP154" s="174"/>
      <c r="BQ154" s="174"/>
      <c r="BR154" s="174"/>
      <c r="BS154" s="174"/>
      <c r="BT154" s="175"/>
      <c r="BU154" s="173"/>
      <c r="BV154" s="174"/>
      <c r="BW154" s="174"/>
      <c r="BX154" s="174"/>
      <c r="BY154" s="174"/>
      <c r="BZ154" s="174"/>
      <c r="CA154" s="174"/>
      <c r="CB154" s="174"/>
      <c r="CC154" s="175"/>
      <c r="CD154" s="173"/>
      <c r="CE154" s="174"/>
      <c r="CF154" s="174"/>
      <c r="CG154" s="174"/>
      <c r="CH154" s="174"/>
      <c r="CI154" s="174"/>
      <c r="CJ154" s="174"/>
      <c r="CK154" s="174"/>
      <c r="CL154" s="175"/>
      <c r="CM154" s="268"/>
      <c r="CN154" s="269"/>
      <c r="CO154" s="269"/>
      <c r="CP154" s="269"/>
      <c r="CQ154" s="269"/>
      <c r="CR154" s="269"/>
      <c r="CS154" s="269"/>
      <c r="CT154" s="269"/>
      <c r="CU154" s="270"/>
      <c r="CW154" s="136"/>
      <c r="CX154" s="136"/>
      <c r="CY154" s="136"/>
      <c r="CZ154" s="176"/>
      <c r="DA154" s="176"/>
      <c r="DB154" s="176"/>
      <c r="DC154" s="207"/>
      <c r="DD154" s="207"/>
      <c r="DE154" s="207"/>
    </row>
    <row r="155" spans="1:109" ht="12.75">
      <c r="A155" s="214" t="s">
        <v>164</v>
      </c>
      <c r="B155" s="214"/>
      <c r="C155" s="214"/>
      <c r="D155" s="214"/>
      <c r="E155" s="214"/>
      <c r="F155" s="214"/>
      <c r="G155" s="214"/>
      <c r="H155" s="214"/>
      <c r="I155" s="214"/>
      <c r="J155" s="214"/>
      <c r="K155" s="214"/>
      <c r="L155" s="214"/>
      <c r="M155" s="214"/>
      <c r="N155" s="214"/>
      <c r="O155" s="214"/>
      <c r="P155" s="214"/>
      <c r="Q155" s="214"/>
      <c r="R155" s="214"/>
      <c r="S155" s="214"/>
      <c r="T155" s="214"/>
      <c r="U155" s="214"/>
      <c r="V155" s="214"/>
      <c r="W155" s="214"/>
      <c r="X155" s="214"/>
      <c r="Y155" s="214"/>
      <c r="Z155" s="214"/>
      <c r="AA155" s="214"/>
      <c r="AB155" s="214"/>
      <c r="AC155" s="214"/>
      <c r="AD155" s="214"/>
      <c r="AE155" s="214"/>
      <c r="AF155" s="214"/>
      <c r="AG155" s="214"/>
      <c r="AH155" s="214"/>
      <c r="AI155" s="214"/>
      <c r="AJ155" s="214"/>
      <c r="AK155" s="214"/>
      <c r="AL155" s="214"/>
      <c r="AM155" s="214"/>
      <c r="AN155" s="214"/>
      <c r="AO155" s="214"/>
      <c r="AP155" s="214"/>
      <c r="AQ155" s="214"/>
      <c r="AR155" s="214"/>
      <c r="AS155" s="214"/>
      <c r="AT155" s="214"/>
      <c r="AU155" s="214"/>
      <c r="AV155" s="217" t="s">
        <v>412</v>
      </c>
      <c r="AW155" s="160"/>
      <c r="AX155" s="160"/>
      <c r="AY155" s="161"/>
      <c r="AZ155" s="159" t="s">
        <v>163</v>
      </c>
      <c r="BA155" s="160"/>
      <c r="BB155" s="160"/>
      <c r="BC155" s="160"/>
      <c r="BD155" s="160"/>
      <c r="BE155" s="161"/>
      <c r="BF155" s="159"/>
      <c r="BG155" s="160"/>
      <c r="BH155" s="160"/>
      <c r="BI155" s="160"/>
      <c r="BJ155" s="160"/>
      <c r="BK155" s="161"/>
      <c r="BL155" s="170">
        <f>CW155+CX155+CY155</f>
        <v>0</v>
      </c>
      <c r="BM155" s="171"/>
      <c r="BN155" s="171"/>
      <c r="BO155" s="171"/>
      <c r="BP155" s="171"/>
      <c r="BQ155" s="171"/>
      <c r="BR155" s="171"/>
      <c r="BS155" s="171"/>
      <c r="BT155" s="172"/>
      <c r="BU155" s="170">
        <f>CZ155+DA155+DB155</f>
        <v>0</v>
      </c>
      <c r="BV155" s="171"/>
      <c r="BW155" s="171"/>
      <c r="BX155" s="171"/>
      <c r="BY155" s="171"/>
      <c r="BZ155" s="171"/>
      <c r="CA155" s="171"/>
      <c r="CB155" s="171"/>
      <c r="CC155" s="172"/>
      <c r="CD155" s="170">
        <f>DC155+DD155+DE155</f>
        <v>0</v>
      </c>
      <c r="CE155" s="171"/>
      <c r="CF155" s="171"/>
      <c r="CG155" s="171"/>
      <c r="CH155" s="171"/>
      <c r="CI155" s="171"/>
      <c r="CJ155" s="171"/>
      <c r="CK155" s="171"/>
      <c r="CL155" s="172"/>
      <c r="CM155" s="262"/>
      <c r="CN155" s="263"/>
      <c r="CO155" s="263"/>
      <c r="CP155" s="263"/>
      <c r="CQ155" s="263"/>
      <c r="CR155" s="263"/>
      <c r="CS155" s="263"/>
      <c r="CT155" s="263"/>
      <c r="CU155" s="264"/>
      <c r="CW155" s="136"/>
      <c r="CX155" s="136"/>
      <c r="CY155" s="136"/>
      <c r="CZ155" s="176"/>
      <c r="DA155" s="176"/>
      <c r="DB155" s="176"/>
      <c r="DC155" s="207"/>
      <c r="DD155" s="207"/>
      <c r="DE155" s="207"/>
    </row>
    <row r="156" spans="1:109" ht="12.75">
      <c r="A156" s="218" t="s">
        <v>165</v>
      </c>
      <c r="B156" s="218"/>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218"/>
      <c r="AE156" s="218"/>
      <c r="AF156" s="218"/>
      <c r="AG156" s="218"/>
      <c r="AH156" s="218"/>
      <c r="AI156" s="218"/>
      <c r="AJ156" s="218"/>
      <c r="AK156" s="218"/>
      <c r="AL156" s="218"/>
      <c r="AM156" s="218"/>
      <c r="AN156" s="218"/>
      <c r="AO156" s="218"/>
      <c r="AP156" s="218"/>
      <c r="AQ156" s="218"/>
      <c r="AR156" s="218"/>
      <c r="AS156" s="218"/>
      <c r="AT156" s="218"/>
      <c r="AU156" s="362"/>
      <c r="AV156" s="225"/>
      <c r="AW156" s="168"/>
      <c r="AX156" s="168"/>
      <c r="AY156" s="169"/>
      <c r="AZ156" s="167"/>
      <c r="BA156" s="168"/>
      <c r="BB156" s="168"/>
      <c r="BC156" s="168"/>
      <c r="BD156" s="168"/>
      <c r="BE156" s="169"/>
      <c r="BF156" s="167"/>
      <c r="BG156" s="168"/>
      <c r="BH156" s="168"/>
      <c r="BI156" s="168"/>
      <c r="BJ156" s="168"/>
      <c r="BK156" s="169"/>
      <c r="BL156" s="173"/>
      <c r="BM156" s="174"/>
      <c r="BN156" s="174"/>
      <c r="BO156" s="174"/>
      <c r="BP156" s="174"/>
      <c r="BQ156" s="174"/>
      <c r="BR156" s="174"/>
      <c r="BS156" s="174"/>
      <c r="BT156" s="175"/>
      <c r="BU156" s="173"/>
      <c r="BV156" s="174"/>
      <c r="BW156" s="174"/>
      <c r="BX156" s="174"/>
      <c r="BY156" s="174"/>
      <c r="BZ156" s="174"/>
      <c r="CA156" s="174"/>
      <c r="CB156" s="174"/>
      <c r="CC156" s="175"/>
      <c r="CD156" s="173"/>
      <c r="CE156" s="174"/>
      <c r="CF156" s="174"/>
      <c r="CG156" s="174"/>
      <c r="CH156" s="174"/>
      <c r="CI156" s="174"/>
      <c r="CJ156" s="174"/>
      <c r="CK156" s="174"/>
      <c r="CL156" s="175"/>
      <c r="CM156" s="268"/>
      <c r="CN156" s="269"/>
      <c r="CO156" s="269"/>
      <c r="CP156" s="269"/>
      <c r="CQ156" s="269"/>
      <c r="CR156" s="269"/>
      <c r="CS156" s="269"/>
      <c r="CT156" s="269"/>
      <c r="CU156" s="270"/>
      <c r="CW156" s="136"/>
      <c r="CX156" s="136"/>
      <c r="CY156" s="136"/>
      <c r="CZ156" s="176"/>
      <c r="DA156" s="176"/>
      <c r="DB156" s="176"/>
      <c r="DC156" s="207"/>
      <c r="DD156" s="207"/>
      <c r="DE156" s="207"/>
    </row>
    <row r="157" spans="1:109" ht="13.5" customHeight="1">
      <c r="A157" s="355" t="s">
        <v>349</v>
      </c>
      <c r="B157" s="355"/>
      <c r="C157" s="355"/>
      <c r="D157" s="355"/>
      <c r="E157" s="355"/>
      <c r="F157" s="355"/>
      <c r="G157" s="355"/>
      <c r="H157" s="355"/>
      <c r="I157" s="355"/>
      <c r="J157" s="355"/>
      <c r="K157" s="355"/>
      <c r="L157" s="355"/>
      <c r="M157" s="355"/>
      <c r="N157" s="355"/>
      <c r="O157" s="355"/>
      <c r="P157" s="355"/>
      <c r="Q157" s="355"/>
      <c r="R157" s="355"/>
      <c r="S157" s="355"/>
      <c r="T157" s="355"/>
      <c r="U157" s="355"/>
      <c r="V157" s="355"/>
      <c r="W157" s="355"/>
      <c r="X157" s="355"/>
      <c r="Y157" s="355"/>
      <c r="Z157" s="355"/>
      <c r="AA157" s="355"/>
      <c r="AB157" s="355"/>
      <c r="AC157" s="355"/>
      <c r="AD157" s="355"/>
      <c r="AE157" s="355"/>
      <c r="AF157" s="355"/>
      <c r="AG157" s="355"/>
      <c r="AH157" s="355"/>
      <c r="AI157" s="355"/>
      <c r="AJ157" s="355"/>
      <c r="AK157" s="355"/>
      <c r="AL157" s="355"/>
      <c r="AM157" s="355"/>
      <c r="AN157" s="355"/>
      <c r="AO157" s="355"/>
      <c r="AP157" s="355"/>
      <c r="AQ157" s="355"/>
      <c r="AR157" s="355"/>
      <c r="AS157" s="355"/>
      <c r="AT157" s="355"/>
      <c r="AU157" s="356"/>
      <c r="AV157" s="275" t="s">
        <v>168</v>
      </c>
      <c r="AW157" s="276"/>
      <c r="AX157" s="276"/>
      <c r="AY157" s="276"/>
      <c r="AZ157" s="276" t="s">
        <v>169</v>
      </c>
      <c r="BA157" s="276"/>
      <c r="BB157" s="276"/>
      <c r="BC157" s="276"/>
      <c r="BD157" s="276"/>
      <c r="BE157" s="276"/>
      <c r="BF157" s="162"/>
      <c r="BG157" s="162"/>
      <c r="BH157" s="162"/>
      <c r="BI157" s="162"/>
      <c r="BJ157" s="162"/>
      <c r="BK157" s="162"/>
      <c r="BL157" s="126">
        <f>BL158+BL160+BL161</f>
        <v>0</v>
      </c>
      <c r="BM157" s="126"/>
      <c r="BN157" s="126"/>
      <c r="BO157" s="126"/>
      <c r="BP157" s="126"/>
      <c r="BQ157" s="126"/>
      <c r="BR157" s="126"/>
      <c r="BS157" s="126"/>
      <c r="BT157" s="126"/>
      <c r="BU157" s="126">
        <f>BU158+BU160+BU161</f>
        <v>0</v>
      </c>
      <c r="BV157" s="126"/>
      <c r="BW157" s="126"/>
      <c r="BX157" s="126"/>
      <c r="BY157" s="126"/>
      <c r="BZ157" s="126"/>
      <c r="CA157" s="126"/>
      <c r="CB157" s="126"/>
      <c r="CC157" s="126"/>
      <c r="CD157" s="126">
        <f>CD158+CD160+CD161</f>
        <v>0</v>
      </c>
      <c r="CE157" s="126"/>
      <c r="CF157" s="126"/>
      <c r="CG157" s="126"/>
      <c r="CH157" s="126"/>
      <c r="CI157" s="126"/>
      <c r="CJ157" s="126"/>
      <c r="CK157" s="126"/>
      <c r="CL157" s="126"/>
      <c r="CM157" s="130" t="s">
        <v>57</v>
      </c>
      <c r="CN157" s="130"/>
      <c r="CO157" s="130"/>
      <c r="CP157" s="130"/>
      <c r="CQ157" s="130"/>
      <c r="CR157" s="130"/>
      <c r="CS157" s="130"/>
      <c r="CT157" s="130"/>
      <c r="CU157" s="134"/>
      <c r="CW157" s="34"/>
      <c r="CX157" s="34"/>
      <c r="CY157" s="34"/>
      <c r="CZ157" s="36"/>
      <c r="DA157" s="36"/>
      <c r="DB157" s="36"/>
      <c r="DC157" s="38"/>
      <c r="DD157" s="38"/>
      <c r="DE157" s="38"/>
    </row>
    <row r="158" spans="1:109" ht="12.75">
      <c r="A158" s="229" t="s">
        <v>50</v>
      </c>
      <c r="B158" s="229"/>
      <c r="C158" s="229"/>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29"/>
      <c r="AJ158" s="229"/>
      <c r="AK158" s="229"/>
      <c r="AL158" s="229"/>
      <c r="AM158" s="229"/>
      <c r="AN158" s="229"/>
      <c r="AO158" s="229"/>
      <c r="AP158" s="229"/>
      <c r="AQ158" s="229"/>
      <c r="AR158" s="229"/>
      <c r="AS158" s="229"/>
      <c r="AT158" s="229"/>
      <c r="AU158" s="229"/>
      <c r="AV158" s="217" t="s">
        <v>170</v>
      </c>
      <c r="AW158" s="160"/>
      <c r="AX158" s="160"/>
      <c r="AY158" s="161"/>
      <c r="AZ158" s="159"/>
      <c r="BA158" s="160"/>
      <c r="BB158" s="160"/>
      <c r="BC158" s="160"/>
      <c r="BD158" s="160"/>
      <c r="BE158" s="161"/>
      <c r="BF158" s="159"/>
      <c r="BG158" s="160"/>
      <c r="BH158" s="160"/>
      <c r="BI158" s="160"/>
      <c r="BJ158" s="160"/>
      <c r="BK158" s="161"/>
      <c r="BL158" s="170">
        <f>CW158+CX158+CY158</f>
        <v>0</v>
      </c>
      <c r="BM158" s="171"/>
      <c r="BN158" s="171"/>
      <c r="BO158" s="171"/>
      <c r="BP158" s="171"/>
      <c r="BQ158" s="171"/>
      <c r="BR158" s="171"/>
      <c r="BS158" s="171"/>
      <c r="BT158" s="172"/>
      <c r="BU158" s="170">
        <f>CZ158+DA158+DB158</f>
        <v>0</v>
      </c>
      <c r="BV158" s="171"/>
      <c r="BW158" s="171"/>
      <c r="BX158" s="171"/>
      <c r="BY158" s="171"/>
      <c r="BZ158" s="171"/>
      <c r="CA158" s="171"/>
      <c r="CB158" s="171"/>
      <c r="CC158" s="172"/>
      <c r="CD158" s="170">
        <f>DC158+DD158+DE158</f>
        <v>0</v>
      </c>
      <c r="CE158" s="171"/>
      <c r="CF158" s="171"/>
      <c r="CG158" s="171"/>
      <c r="CH158" s="171"/>
      <c r="CI158" s="171"/>
      <c r="CJ158" s="171"/>
      <c r="CK158" s="171"/>
      <c r="CL158" s="172"/>
      <c r="CM158" s="219" t="s">
        <v>57</v>
      </c>
      <c r="CN158" s="220"/>
      <c r="CO158" s="220"/>
      <c r="CP158" s="220"/>
      <c r="CQ158" s="220"/>
      <c r="CR158" s="220"/>
      <c r="CS158" s="220"/>
      <c r="CT158" s="220"/>
      <c r="CU158" s="221"/>
      <c r="CW158" s="136"/>
      <c r="CX158" s="136"/>
      <c r="CY158" s="136"/>
      <c r="CZ158" s="176"/>
      <c r="DA158" s="176"/>
      <c r="DB158" s="176"/>
      <c r="DC158" s="207"/>
      <c r="DD158" s="207"/>
      <c r="DE158" s="207"/>
    </row>
    <row r="159" spans="1:109" ht="12.75">
      <c r="A159" s="215" t="s">
        <v>350</v>
      </c>
      <c r="B159" s="215"/>
      <c r="C159" s="215"/>
      <c r="D159" s="215"/>
      <c r="E159" s="215"/>
      <c r="F159" s="215"/>
      <c r="G159" s="215"/>
      <c r="H159" s="215"/>
      <c r="I159" s="215"/>
      <c r="J159" s="215"/>
      <c r="K159" s="215"/>
      <c r="L159" s="215"/>
      <c r="M159" s="215"/>
      <c r="N159" s="215"/>
      <c r="O159" s="215"/>
      <c r="P159" s="215"/>
      <c r="Q159" s="215"/>
      <c r="R159" s="215"/>
      <c r="S159" s="215"/>
      <c r="T159" s="215"/>
      <c r="U159" s="215"/>
      <c r="V159" s="215"/>
      <c r="W159" s="215"/>
      <c r="X159" s="215"/>
      <c r="Y159" s="215"/>
      <c r="Z159" s="215"/>
      <c r="AA159" s="215"/>
      <c r="AB159" s="215"/>
      <c r="AC159" s="215"/>
      <c r="AD159" s="215"/>
      <c r="AE159" s="215"/>
      <c r="AF159" s="215"/>
      <c r="AG159" s="215"/>
      <c r="AH159" s="215"/>
      <c r="AI159" s="215"/>
      <c r="AJ159" s="215"/>
      <c r="AK159" s="215"/>
      <c r="AL159" s="215"/>
      <c r="AM159" s="215"/>
      <c r="AN159" s="215"/>
      <c r="AO159" s="215"/>
      <c r="AP159" s="215"/>
      <c r="AQ159" s="215"/>
      <c r="AR159" s="215"/>
      <c r="AS159" s="215"/>
      <c r="AT159" s="215"/>
      <c r="AU159" s="215"/>
      <c r="AV159" s="225"/>
      <c r="AW159" s="168"/>
      <c r="AX159" s="168"/>
      <c r="AY159" s="169"/>
      <c r="AZ159" s="167"/>
      <c r="BA159" s="168"/>
      <c r="BB159" s="168"/>
      <c r="BC159" s="168"/>
      <c r="BD159" s="168"/>
      <c r="BE159" s="169"/>
      <c r="BF159" s="167"/>
      <c r="BG159" s="168"/>
      <c r="BH159" s="168"/>
      <c r="BI159" s="168"/>
      <c r="BJ159" s="168"/>
      <c r="BK159" s="169"/>
      <c r="BL159" s="173"/>
      <c r="BM159" s="174"/>
      <c r="BN159" s="174"/>
      <c r="BO159" s="174"/>
      <c r="BP159" s="174"/>
      <c r="BQ159" s="174"/>
      <c r="BR159" s="174"/>
      <c r="BS159" s="174"/>
      <c r="BT159" s="175"/>
      <c r="BU159" s="173"/>
      <c r="BV159" s="174"/>
      <c r="BW159" s="174"/>
      <c r="BX159" s="174"/>
      <c r="BY159" s="174"/>
      <c r="BZ159" s="174"/>
      <c r="CA159" s="174"/>
      <c r="CB159" s="174"/>
      <c r="CC159" s="175"/>
      <c r="CD159" s="173"/>
      <c r="CE159" s="174"/>
      <c r="CF159" s="174"/>
      <c r="CG159" s="174"/>
      <c r="CH159" s="174"/>
      <c r="CI159" s="174"/>
      <c r="CJ159" s="174"/>
      <c r="CK159" s="174"/>
      <c r="CL159" s="175"/>
      <c r="CM159" s="222"/>
      <c r="CN159" s="223"/>
      <c r="CO159" s="223"/>
      <c r="CP159" s="223"/>
      <c r="CQ159" s="223"/>
      <c r="CR159" s="223"/>
      <c r="CS159" s="223"/>
      <c r="CT159" s="223"/>
      <c r="CU159" s="224"/>
      <c r="CW159" s="136"/>
      <c r="CX159" s="136"/>
      <c r="CY159" s="136"/>
      <c r="CZ159" s="176"/>
      <c r="DA159" s="176"/>
      <c r="DB159" s="176"/>
      <c r="DC159" s="207"/>
      <c r="DD159" s="207"/>
      <c r="DE159" s="207"/>
    </row>
    <row r="160" spans="1:109" ht="13.5" customHeight="1">
      <c r="A160" s="212" t="s">
        <v>351</v>
      </c>
      <c r="B160" s="212"/>
      <c r="C160" s="212"/>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212"/>
      <c r="AK160" s="212"/>
      <c r="AL160" s="212"/>
      <c r="AM160" s="212"/>
      <c r="AN160" s="212"/>
      <c r="AO160" s="212"/>
      <c r="AP160" s="212"/>
      <c r="AQ160" s="212"/>
      <c r="AR160" s="212"/>
      <c r="AS160" s="212"/>
      <c r="AT160" s="212"/>
      <c r="AU160" s="212"/>
      <c r="AV160" s="213" t="s">
        <v>171</v>
      </c>
      <c r="AW160" s="162"/>
      <c r="AX160" s="162"/>
      <c r="AY160" s="162"/>
      <c r="AZ160" s="162"/>
      <c r="BA160" s="162"/>
      <c r="BB160" s="162"/>
      <c r="BC160" s="162"/>
      <c r="BD160" s="162"/>
      <c r="BE160" s="162"/>
      <c r="BF160" s="162"/>
      <c r="BG160" s="162"/>
      <c r="BH160" s="162"/>
      <c r="BI160" s="162"/>
      <c r="BJ160" s="162"/>
      <c r="BK160" s="162"/>
      <c r="BL160" s="126">
        <f>CW160+CX160+CY160</f>
        <v>0</v>
      </c>
      <c r="BM160" s="126"/>
      <c r="BN160" s="126"/>
      <c r="BO160" s="126"/>
      <c r="BP160" s="126"/>
      <c r="BQ160" s="126"/>
      <c r="BR160" s="126"/>
      <c r="BS160" s="126"/>
      <c r="BT160" s="126"/>
      <c r="BU160" s="126">
        <f>CZ160+DA160+DB160</f>
        <v>0</v>
      </c>
      <c r="BV160" s="126"/>
      <c r="BW160" s="126"/>
      <c r="BX160" s="126"/>
      <c r="BY160" s="126"/>
      <c r="BZ160" s="126"/>
      <c r="CA160" s="126"/>
      <c r="CB160" s="126"/>
      <c r="CC160" s="126"/>
      <c r="CD160" s="126">
        <f>DC160+DD160+DE160</f>
        <v>0</v>
      </c>
      <c r="CE160" s="126"/>
      <c r="CF160" s="126"/>
      <c r="CG160" s="126"/>
      <c r="CH160" s="126"/>
      <c r="CI160" s="126"/>
      <c r="CJ160" s="126"/>
      <c r="CK160" s="126"/>
      <c r="CL160" s="126"/>
      <c r="CM160" s="130" t="s">
        <v>57</v>
      </c>
      <c r="CN160" s="130"/>
      <c r="CO160" s="130"/>
      <c r="CP160" s="130"/>
      <c r="CQ160" s="130"/>
      <c r="CR160" s="130"/>
      <c r="CS160" s="130"/>
      <c r="CT160" s="130"/>
      <c r="CU160" s="134"/>
      <c r="CW160" s="34"/>
      <c r="CX160" s="34"/>
      <c r="CY160" s="34"/>
      <c r="CZ160" s="36"/>
      <c r="DA160" s="36"/>
      <c r="DB160" s="36"/>
      <c r="DC160" s="38"/>
      <c r="DD160" s="38"/>
      <c r="DE160" s="38"/>
    </row>
    <row r="161" spans="1:109" ht="13.5" customHeight="1">
      <c r="A161" s="212" t="s">
        <v>352</v>
      </c>
      <c r="B161" s="212"/>
      <c r="C161" s="212"/>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c r="AN161" s="212"/>
      <c r="AO161" s="212"/>
      <c r="AP161" s="212"/>
      <c r="AQ161" s="212"/>
      <c r="AR161" s="212"/>
      <c r="AS161" s="212"/>
      <c r="AT161" s="212"/>
      <c r="AU161" s="212"/>
      <c r="AV161" s="213" t="s">
        <v>172</v>
      </c>
      <c r="AW161" s="162"/>
      <c r="AX161" s="162"/>
      <c r="AY161" s="162"/>
      <c r="AZ161" s="162"/>
      <c r="BA161" s="162"/>
      <c r="BB161" s="162"/>
      <c r="BC161" s="162"/>
      <c r="BD161" s="162"/>
      <c r="BE161" s="162"/>
      <c r="BF161" s="162"/>
      <c r="BG161" s="162"/>
      <c r="BH161" s="162"/>
      <c r="BI161" s="162"/>
      <c r="BJ161" s="162"/>
      <c r="BK161" s="162"/>
      <c r="BL161" s="126">
        <f>CW161+CX161+CY161</f>
        <v>0</v>
      </c>
      <c r="BM161" s="126"/>
      <c r="BN161" s="126"/>
      <c r="BO161" s="126"/>
      <c r="BP161" s="126"/>
      <c r="BQ161" s="126"/>
      <c r="BR161" s="126"/>
      <c r="BS161" s="126"/>
      <c r="BT161" s="126"/>
      <c r="BU161" s="126">
        <f>CZ161+DA161+DB161</f>
        <v>0</v>
      </c>
      <c r="BV161" s="126"/>
      <c r="BW161" s="126"/>
      <c r="BX161" s="126"/>
      <c r="BY161" s="126"/>
      <c r="BZ161" s="126"/>
      <c r="CA161" s="126"/>
      <c r="CB161" s="126"/>
      <c r="CC161" s="126"/>
      <c r="CD161" s="126">
        <f>DC161+DD161+DE161</f>
        <v>0</v>
      </c>
      <c r="CE161" s="126"/>
      <c r="CF161" s="126"/>
      <c r="CG161" s="126"/>
      <c r="CH161" s="126"/>
      <c r="CI161" s="126"/>
      <c r="CJ161" s="126"/>
      <c r="CK161" s="126"/>
      <c r="CL161" s="126"/>
      <c r="CM161" s="130" t="s">
        <v>57</v>
      </c>
      <c r="CN161" s="130"/>
      <c r="CO161" s="130"/>
      <c r="CP161" s="130"/>
      <c r="CQ161" s="130"/>
      <c r="CR161" s="130"/>
      <c r="CS161" s="130"/>
      <c r="CT161" s="130"/>
      <c r="CU161" s="134"/>
      <c r="CW161" s="34"/>
      <c r="CX161" s="34"/>
      <c r="CY161" s="34"/>
      <c r="CZ161" s="36"/>
      <c r="DA161" s="36"/>
      <c r="DB161" s="36"/>
      <c r="DC161" s="38"/>
      <c r="DD161" s="38"/>
      <c r="DE161" s="38"/>
    </row>
    <row r="162" spans="1:109" ht="13.5" customHeight="1">
      <c r="A162" s="274" t="s">
        <v>353</v>
      </c>
      <c r="B162" s="274"/>
      <c r="C162" s="274"/>
      <c r="D162" s="274"/>
      <c r="E162" s="274"/>
      <c r="F162" s="274"/>
      <c r="G162" s="274"/>
      <c r="H162" s="274"/>
      <c r="I162" s="274"/>
      <c r="J162" s="274"/>
      <c r="K162" s="274"/>
      <c r="L162" s="274"/>
      <c r="M162" s="274"/>
      <c r="N162" s="274"/>
      <c r="O162" s="274"/>
      <c r="P162" s="274"/>
      <c r="Q162" s="274"/>
      <c r="R162" s="274"/>
      <c r="S162" s="274"/>
      <c r="T162" s="274"/>
      <c r="U162" s="274"/>
      <c r="V162" s="274"/>
      <c r="W162" s="274"/>
      <c r="X162" s="274"/>
      <c r="Y162" s="274"/>
      <c r="Z162" s="274"/>
      <c r="AA162" s="274"/>
      <c r="AB162" s="274"/>
      <c r="AC162" s="274"/>
      <c r="AD162" s="274"/>
      <c r="AE162" s="274"/>
      <c r="AF162" s="274"/>
      <c r="AG162" s="274"/>
      <c r="AH162" s="274"/>
      <c r="AI162" s="274"/>
      <c r="AJ162" s="274"/>
      <c r="AK162" s="274"/>
      <c r="AL162" s="274"/>
      <c r="AM162" s="274"/>
      <c r="AN162" s="274"/>
      <c r="AO162" s="274"/>
      <c r="AP162" s="274"/>
      <c r="AQ162" s="274"/>
      <c r="AR162" s="274"/>
      <c r="AS162" s="274"/>
      <c r="AT162" s="274"/>
      <c r="AU162" s="274"/>
      <c r="AV162" s="275" t="s">
        <v>173</v>
      </c>
      <c r="AW162" s="276"/>
      <c r="AX162" s="276"/>
      <c r="AY162" s="276"/>
      <c r="AZ162" s="276" t="s">
        <v>57</v>
      </c>
      <c r="BA162" s="276"/>
      <c r="BB162" s="276"/>
      <c r="BC162" s="276"/>
      <c r="BD162" s="276"/>
      <c r="BE162" s="276"/>
      <c r="BF162" s="162"/>
      <c r="BG162" s="162"/>
      <c r="BH162" s="162"/>
      <c r="BI162" s="162"/>
      <c r="BJ162" s="162"/>
      <c r="BK162" s="162"/>
      <c r="BL162" s="126">
        <f>BL163</f>
        <v>532628.13</v>
      </c>
      <c r="BM162" s="126"/>
      <c r="BN162" s="126"/>
      <c r="BO162" s="126"/>
      <c r="BP162" s="126"/>
      <c r="BQ162" s="126"/>
      <c r="BR162" s="126"/>
      <c r="BS162" s="126"/>
      <c r="BT162" s="126"/>
      <c r="BU162" s="126">
        <f>BU163</f>
        <v>0</v>
      </c>
      <c r="BV162" s="126"/>
      <c r="BW162" s="126"/>
      <c r="BX162" s="126"/>
      <c r="BY162" s="126"/>
      <c r="BZ162" s="126"/>
      <c r="CA162" s="126"/>
      <c r="CB162" s="126"/>
      <c r="CC162" s="126"/>
      <c r="CD162" s="126">
        <f>CD163</f>
        <v>0</v>
      </c>
      <c r="CE162" s="126"/>
      <c r="CF162" s="126"/>
      <c r="CG162" s="126"/>
      <c r="CH162" s="126"/>
      <c r="CI162" s="126"/>
      <c r="CJ162" s="126"/>
      <c r="CK162" s="126"/>
      <c r="CL162" s="126"/>
      <c r="CM162" s="130" t="s">
        <v>57</v>
      </c>
      <c r="CN162" s="130"/>
      <c r="CO162" s="130"/>
      <c r="CP162" s="130"/>
      <c r="CQ162" s="130"/>
      <c r="CR162" s="130"/>
      <c r="CS162" s="130"/>
      <c r="CT162" s="130"/>
      <c r="CU162" s="134"/>
      <c r="CW162" s="34">
        <f>CW163</f>
        <v>0</v>
      </c>
      <c r="CX162" s="34">
        <f>CX163</f>
        <v>532628.13</v>
      </c>
      <c r="CY162" s="34">
        <f>CY163</f>
        <v>0</v>
      </c>
      <c r="CZ162" s="36"/>
      <c r="DA162" s="36"/>
      <c r="DB162" s="36"/>
      <c r="DC162" s="38"/>
      <c r="DD162" s="38"/>
      <c r="DE162" s="38"/>
    </row>
    <row r="163" spans="1:109" ht="12.75">
      <c r="A163" s="229" t="s">
        <v>78</v>
      </c>
      <c r="B163" s="229"/>
      <c r="C163" s="229"/>
      <c r="D163" s="229"/>
      <c r="E163" s="229"/>
      <c r="F163" s="229"/>
      <c r="G163" s="229"/>
      <c r="H163" s="229"/>
      <c r="I163" s="229"/>
      <c r="J163" s="229"/>
      <c r="K163" s="229"/>
      <c r="L163" s="229"/>
      <c r="M163" s="229"/>
      <c r="N163" s="229"/>
      <c r="O163" s="229"/>
      <c r="P163" s="229"/>
      <c r="Q163" s="229"/>
      <c r="R163" s="229"/>
      <c r="S163" s="229"/>
      <c r="T163" s="229"/>
      <c r="U163" s="229"/>
      <c r="V163" s="229"/>
      <c r="W163" s="229"/>
      <c r="X163" s="229"/>
      <c r="Y163" s="229"/>
      <c r="Z163" s="229"/>
      <c r="AA163" s="229"/>
      <c r="AB163" s="229"/>
      <c r="AC163" s="229"/>
      <c r="AD163" s="229"/>
      <c r="AE163" s="229"/>
      <c r="AF163" s="229"/>
      <c r="AG163" s="229"/>
      <c r="AH163" s="229"/>
      <c r="AI163" s="229"/>
      <c r="AJ163" s="229"/>
      <c r="AK163" s="229"/>
      <c r="AL163" s="229"/>
      <c r="AM163" s="229"/>
      <c r="AN163" s="229"/>
      <c r="AO163" s="229"/>
      <c r="AP163" s="229"/>
      <c r="AQ163" s="229"/>
      <c r="AR163" s="229"/>
      <c r="AS163" s="229"/>
      <c r="AT163" s="229"/>
      <c r="AU163" s="229"/>
      <c r="AV163" s="217" t="s">
        <v>174</v>
      </c>
      <c r="AW163" s="160"/>
      <c r="AX163" s="160"/>
      <c r="AY163" s="161"/>
      <c r="AZ163" s="159" t="s">
        <v>175</v>
      </c>
      <c r="BA163" s="160"/>
      <c r="BB163" s="160"/>
      <c r="BC163" s="160"/>
      <c r="BD163" s="160"/>
      <c r="BE163" s="161"/>
      <c r="BF163" s="159"/>
      <c r="BG163" s="160"/>
      <c r="BH163" s="160"/>
      <c r="BI163" s="160"/>
      <c r="BJ163" s="160"/>
      <c r="BK163" s="161"/>
      <c r="BL163" s="170">
        <f>CX163+CY163+CW163</f>
        <v>532628.13</v>
      </c>
      <c r="BM163" s="171"/>
      <c r="BN163" s="171"/>
      <c r="BO163" s="171"/>
      <c r="BP163" s="171"/>
      <c r="BQ163" s="171"/>
      <c r="BR163" s="171"/>
      <c r="BS163" s="171"/>
      <c r="BT163" s="172"/>
      <c r="BU163" s="170"/>
      <c r="BV163" s="171"/>
      <c r="BW163" s="171"/>
      <c r="BX163" s="171"/>
      <c r="BY163" s="171"/>
      <c r="BZ163" s="171"/>
      <c r="CA163" s="171"/>
      <c r="CB163" s="171"/>
      <c r="CC163" s="172"/>
      <c r="CD163" s="170"/>
      <c r="CE163" s="171"/>
      <c r="CF163" s="171"/>
      <c r="CG163" s="171"/>
      <c r="CH163" s="171"/>
      <c r="CI163" s="171"/>
      <c r="CJ163" s="171"/>
      <c r="CK163" s="171"/>
      <c r="CL163" s="172"/>
      <c r="CM163" s="219" t="s">
        <v>57</v>
      </c>
      <c r="CN163" s="220"/>
      <c r="CO163" s="220"/>
      <c r="CP163" s="220"/>
      <c r="CQ163" s="220"/>
      <c r="CR163" s="220"/>
      <c r="CS163" s="220"/>
      <c r="CT163" s="220"/>
      <c r="CU163" s="221"/>
      <c r="CW163" s="136"/>
      <c r="CX163" s="136">
        <f>CX35-316.78+227.48</f>
        <v>532628.13</v>
      </c>
      <c r="CY163" s="136"/>
      <c r="CZ163" s="176"/>
      <c r="DA163" s="176"/>
      <c r="DB163" s="176"/>
      <c r="DC163" s="207"/>
      <c r="DD163" s="207"/>
      <c r="DE163" s="207"/>
    </row>
    <row r="164" spans="1:109" ht="12.75">
      <c r="A164" s="215" t="s">
        <v>176</v>
      </c>
      <c r="B164" s="215"/>
      <c r="C164" s="215"/>
      <c r="D164" s="215"/>
      <c r="E164" s="215"/>
      <c r="F164" s="215"/>
      <c r="G164" s="215"/>
      <c r="H164" s="215"/>
      <c r="I164" s="215"/>
      <c r="J164" s="215"/>
      <c r="K164" s="215"/>
      <c r="L164" s="215"/>
      <c r="M164" s="215"/>
      <c r="N164" s="215"/>
      <c r="O164" s="215"/>
      <c r="P164" s="215"/>
      <c r="Q164" s="215"/>
      <c r="R164" s="215"/>
      <c r="S164" s="215"/>
      <c r="T164" s="215"/>
      <c r="U164" s="215"/>
      <c r="V164" s="215"/>
      <c r="W164" s="215"/>
      <c r="X164" s="215"/>
      <c r="Y164" s="215"/>
      <c r="Z164" s="215"/>
      <c r="AA164" s="215"/>
      <c r="AB164" s="215"/>
      <c r="AC164" s="215"/>
      <c r="AD164" s="215"/>
      <c r="AE164" s="215"/>
      <c r="AF164" s="215"/>
      <c r="AG164" s="215"/>
      <c r="AH164" s="215"/>
      <c r="AI164" s="215"/>
      <c r="AJ164" s="215"/>
      <c r="AK164" s="215"/>
      <c r="AL164" s="215"/>
      <c r="AM164" s="215"/>
      <c r="AN164" s="215"/>
      <c r="AO164" s="215"/>
      <c r="AP164" s="215"/>
      <c r="AQ164" s="215"/>
      <c r="AR164" s="215"/>
      <c r="AS164" s="215"/>
      <c r="AT164" s="215"/>
      <c r="AU164" s="215"/>
      <c r="AV164" s="225"/>
      <c r="AW164" s="168"/>
      <c r="AX164" s="168"/>
      <c r="AY164" s="169"/>
      <c r="AZ164" s="167"/>
      <c r="BA164" s="168"/>
      <c r="BB164" s="168"/>
      <c r="BC164" s="168"/>
      <c r="BD164" s="168"/>
      <c r="BE164" s="169"/>
      <c r="BF164" s="167"/>
      <c r="BG164" s="168"/>
      <c r="BH164" s="168"/>
      <c r="BI164" s="168"/>
      <c r="BJ164" s="168"/>
      <c r="BK164" s="169"/>
      <c r="BL164" s="173"/>
      <c r="BM164" s="174"/>
      <c r="BN164" s="174"/>
      <c r="BO164" s="174"/>
      <c r="BP164" s="174"/>
      <c r="BQ164" s="174"/>
      <c r="BR164" s="174"/>
      <c r="BS164" s="174"/>
      <c r="BT164" s="175"/>
      <c r="BU164" s="173"/>
      <c r="BV164" s="174"/>
      <c r="BW164" s="174"/>
      <c r="BX164" s="174"/>
      <c r="BY164" s="174"/>
      <c r="BZ164" s="174"/>
      <c r="CA164" s="174"/>
      <c r="CB164" s="174"/>
      <c r="CC164" s="175"/>
      <c r="CD164" s="173"/>
      <c r="CE164" s="174"/>
      <c r="CF164" s="174"/>
      <c r="CG164" s="174"/>
      <c r="CH164" s="174"/>
      <c r="CI164" s="174"/>
      <c r="CJ164" s="174"/>
      <c r="CK164" s="174"/>
      <c r="CL164" s="175"/>
      <c r="CM164" s="222"/>
      <c r="CN164" s="223"/>
      <c r="CO164" s="223"/>
      <c r="CP164" s="223"/>
      <c r="CQ164" s="223"/>
      <c r="CR164" s="223"/>
      <c r="CS164" s="223"/>
      <c r="CT164" s="223"/>
      <c r="CU164" s="224"/>
      <c r="CW164" s="136"/>
      <c r="CX164" s="136"/>
      <c r="CY164" s="136"/>
      <c r="CZ164" s="176"/>
      <c r="DA164" s="176"/>
      <c r="DB164" s="176"/>
      <c r="DC164" s="207"/>
      <c r="DD164" s="207"/>
      <c r="DE164" s="207"/>
    </row>
    <row r="165" spans="1:109" ht="13.5" customHeight="1" hidden="1" thickBot="1">
      <c r="A165" s="212"/>
      <c r="B165" s="212"/>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306"/>
      <c r="AW165" s="307"/>
      <c r="AX165" s="307"/>
      <c r="AY165" s="307"/>
      <c r="AZ165" s="307"/>
      <c r="BA165" s="307"/>
      <c r="BB165" s="307"/>
      <c r="BC165" s="307"/>
      <c r="BD165" s="307"/>
      <c r="BE165" s="307"/>
      <c r="BF165" s="307"/>
      <c r="BG165" s="307"/>
      <c r="BH165" s="307"/>
      <c r="BI165" s="307"/>
      <c r="BJ165" s="307"/>
      <c r="BK165" s="307"/>
      <c r="BL165" s="373"/>
      <c r="BM165" s="373"/>
      <c r="BN165" s="373"/>
      <c r="BO165" s="373"/>
      <c r="BP165" s="373"/>
      <c r="BQ165" s="373"/>
      <c r="BR165" s="373"/>
      <c r="BS165" s="373"/>
      <c r="BT165" s="373"/>
      <c r="BU165" s="373"/>
      <c r="BV165" s="373"/>
      <c r="BW165" s="373"/>
      <c r="BX165" s="373"/>
      <c r="BY165" s="373"/>
      <c r="BZ165" s="373"/>
      <c r="CA165" s="373"/>
      <c r="CB165" s="373"/>
      <c r="CC165" s="373"/>
      <c r="CD165" s="373"/>
      <c r="CE165" s="373"/>
      <c r="CF165" s="373"/>
      <c r="CG165" s="373"/>
      <c r="CH165" s="373"/>
      <c r="CI165" s="373"/>
      <c r="CJ165" s="373"/>
      <c r="CK165" s="373"/>
      <c r="CL165" s="373"/>
      <c r="CM165" s="366"/>
      <c r="CN165" s="367"/>
      <c r="CO165" s="367"/>
      <c r="CP165" s="367"/>
      <c r="CQ165" s="367"/>
      <c r="CR165" s="367"/>
      <c r="CS165" s="367"/>
      <c r="CT165" s="367"/>
      <c r="CU165" s="368"/>
      <c r="CW165" s="34"/>
      <c r="CX165" s="34"/>
      <c r="CY165" s="34"/>
      <c r="CZ165" s="36"/>
      <c r="DA165" s="36"/>
      <c r="DB165" s="36"/>
      <c r="DC165" s="38"/>
      <c r="DD165" s="38"/>
      <c r="DE165" s="38"/>
    </row>
    <row r="166" spans="1:72" s="1" customFormat="1" ht="18" customHeight="1" thickBot="1">
      <c r="A166" s="15"/>
      <c r="B166" s="15"/>
      <c r="C166" s="15"/>
      <c r="D166" s="15"/>
      <c r="E166" s="15"/>
      <c r="F166" s="15"/>
      <c r="G166" s="15"/>
      <c r="H166" s="15"/>
      <c r="I166" s="15"/>
      <c r="J166" s="15"/>
      <c r="K166" s="15"/>
      <c r="L166" s="15"/>
      <c r="M166" s="15"/>
      <c r="N166" s="15"/>
      <c r="O166" s="15"/>
      <c r="P166" s="15"/>
      <c r="Q166" s="15"/>
      <c r="R166" s="15"/>
      <c r="BL166" s="373">
        <f>BL35+BL37-BL76</f>
        <v>532628.1300000027</v>
      </c>
      <c r="BM166" s="373"/>
      <c r="BN166" s="373"/>
      <c r="BO166" s="373"/>
      <c r="BP166" s="373"/>
      <c r="BQ166" s="373"/>
      <c r="BR166" s="373"/>
      <c r="BS166" s="373"/>
      <c r="BT166" s="373"/>
    </row>
    <row r="167" s="17" customFormat="1" ht="12" customHeight="1">
      <c r="A167" s="16" t="s">
        <v>181</v>
      </c>
    </row>
    <row r="168" s="17" customFormat="1" ht="12" customHeight="1">
      <c r="A168" s="16" t="s">
        <v>182</v>
      </c>
    </row>
    <row r="169" s="17" customFormat="1" ht="12" customHeight="1">
      <c r="A169" s="16" t="s">
        <v>183</v>
      </c>
    </row>
    <row r="170" s="17" customFormat="1" ht="12" customHeight="1">
      <c r="A170" s="17" t="s">
        <v>177</v>
      </c>
    </row>
    <row r="171" s="17" customFormat="1" ht="12" customHeight="1">
      <c r="A171" s="17" t="s">
        <v>179</v>
      </c>
    </row>
    <row r="172" s="17" customFormat="1" ht="12" customHeight="1">
      <c r="A172" s="17" t="s">
        <v>180</v>
      </c>
    </row>
    <row r="173" spans="1:99" s="17" customFormat="1" ht="11.25" customHeight="1">
      <c r="A173" s="369" t="s">
        <v>296</v>
      </c>
      <c r="B173" s="370"/>
      <c r="C173" s="370"/>
      <c r="D173" s="370"/>
      <c r="E173" s="370"/>
      <c r="F173" s="370"/>
      <c r="G173" s="370"/>
      <c r="H173" s="370"/>
      <c r="I173" s="370"/>
      <c r="J173" s="370"/>
      <c r="K173" s="370"/>
      <c r="L173" s="370"/>
      <c r="M173" s="370"/>
      <c r="N173" s="370"/>
      <c r="O173" s="370"/>
      <c r="P173" s="370"/>
      <c r="Q173" s="370"/>
      <c r="R173" s="370"/>
      <c r="S173" s="370"/>
      <c r="T173" s="370"/>
      <c r="U173" s="370"/>
      <c r="V173" s="370"/>
      <c r="W173" s="370"/>
      <c r="X173" s="370"/>
      <c r="Y173" s="370"/>
      <c r="Z173" s="370"/>
      <c r="AA173" s="370"/>
      <c r="AB173" s="370"/>
      <c r="AC173" s="370"/>
      <c r="AD173" s="370"/>
      <c r="AE173" s="370"/>
      <c r="AF173" s="370"/>
      <c r="AG173" s="370"/>
      <c r="AH173" s="370"/>
      <c r="AI173" s="370"/>
      <c r="AJ173" s="370"/>
      <c r="AK173" s="370"/>
      <c r="AL173" s="370"/>
      <c r="AM173" s="370"/>
      <c r="AN173" s="370"/>
      <c r="AO173" s="370"/>
      <c r="AP173" s="370"/>
      <c r="AQ173" s="370"/>
      <c r="AR173" s="370"/>
      <c r="AS173" s="370"/>
      <c r="AT173" s="370"/>
      <c r="AU173" s="370"/>
      <c r="AV173" s="370"/>
      <c r="AW173" s="370"/>
      <c r="AX173" s="370"/>
      <c r="AY173" s="370"/>
      <c r="AZ173" s="370"/>
      <c r="BA173" s="370"/>
      <c r="BB173" s="370"/>
      <c r="BC173" s="370"/>
      <c r="BD173" s="370"/>
      <c r="BE173" s="370"/>
      <c r="BF173" s="370"/>
      <c r="BG173" s="370"/>
      <c r="BH173" s="370"/>
      <c r="BI173" s="370"/>
      <c r="BJ173" s="370"/>
      <c r="BK173" s="370"/>
      <c r="BL173" s="370"/>
      <c r="BM173" s="370"/>
      <c r="BN173" s="370"/>
      <c r="BO173" s="370"/>
      <c r="BP173" s="370"/>
      <c r="BQ173" s="370"/>
      <c r="BR173" s="370"/>
      <c r="BS173" s="370"/>
      <c r="BT173" s="370"/>
      <c r="BU173" s="370"/>
      <c r="BV173" s="370"/>
      <c r="BW173" s="370"/>
      <c r="BX173" s="370"/>
      <c r="BY173" s="370"/>
      <c r="BZ173" s="370"/>
      <c r="CA173" s="370"/>
      <c r="CB173" s="370"/>
      <c r="CC173" s="370"/>
      <c r="CD173" s="370"/>
      <c r="CE173" s="370"/>
      <c r="CF173" s="370"/>
      <c r="CG173" s="370"/>
      <c r="CH173" s="370"/>
      <c r="CI173" s="370"/>
      <c r="CJ173" s="370"/>
      <c r="CK173" s="370"/>
      <c r="CL173" s="370"/>
      <c r="CM173" s="370"/>
      <c r="CN173" s="370"/>
      <c r="CO173" s="370"/>
      <c r="CP173" s="370"/>
      <c r="CQ173" s="370"/>
      <c r="CR173" s="370"/>
      <c r="CS173" s="370"/>
      <c r="CT173" s="370"/>
      <c r="CU173" s="370"/>
    </row>
    <row r="174" spans="1:99" s="17" customFormat="1" ht="11.25">
      <c r="A174" s="370"/>
      <c r="B174" s="370"/>
      <c r="C174" s="370"/>
      <c r="D174" s="370"/>
      <c r="E174" s="370"/>
      <c r="F174" s="370"/>
      <c r="G174" s="370"/>
      <c r="H174" s="370"/>
      <c r="I174" s="370"/>
      <c r="J174" s="370"/>
      <c r="K174" s="370"/>
      <c r="L174" s="370"/>
      <c r="M174" s="370"/>
      <c r="N174" s="370"/>
      <c r="O174" s="370"/>
      <c r="P174" s="370"/>
      <c r="Q174" s="370"/>
      <c r="R174" s="370"/>
      <c r="S174" s="370"/>
      <c r="T174" s="370"/>
      <c r="U174" s="370"/>
      <c r="V174" s="370"/>
      <c r="W174" s="370"/>
      <c r="X174" s="370"/>
      <c r="Y174" s="370"/>
      <c r="Z174" s="370"/>
      <c r="AA174" s="370"/>
      <c r="AB174" s="370"/>
      <c r="AC174" s="370"/>
      <c r="AD174" s="370"/>
      <c r="AE174" s="370"/>
      <c r="AF174" s="370"/>
      <c r="AG174" s="370"/>
      <c r="AH174" s="370"/>
      <c r="AI174" s="370"/>
      <c r="AJ174" s="370"/>
      <c r="AK174" s="370"/>
      <c r="AL174" s="370"/>
      <c r="AM174" s="370"/>
      <c r="AN174" s="370"/>
      <c r="AO174" s="370"/>
      <c r="AP174" s="370"/>
      <c r="AQ174" s="370"/>
      <c r="AR174" s="370"/>
      <c r="AS174" s="370"/>
      <c r="AT174" s="370"/>
      <c r="AU174" s="370"/>
      <c r="AV174" s="370"/>
      <c r="AW174" s="370"/>
      <c r="AX174" s="370"/>
      <c r="AY174" s="370"/>
      <c r="AZ174" s="370"/>
      <c r="BA174" s="370"/>
      <c r="BB174" s="370"/>
      <c r="BC174" s="370"/>
      <c r="BD174" s="370"/>
      <c r="BE174" s="370"/>
      <c r="BF174" s="370"/>
      <c r="BG174" s="370"/>
      <c r="BH174" s="370"/>
      <c r="BI174" s="370"/>
      <c r="BJ174" s="370"/>
      <c r="BK174" s="370"/>
      <c r="BL174" s="370"/>
      <c r="BM174" s="370"/>
      <c r="BN174" s="370"/>
      <c r="BO174" s="370"/>
      <c r="BP174" s="370"/>
      <c r="BQ174" s="370"/>
      <c r="BR174" s="370"/>
      <c r="BS174" s="370"/>
      <c r="BT174" s="370"/>
      <c r="BU174" s="370"/>
      <c r="BV174" s="370"/>
      <c r="BW174" s="370"/>
      <c r="BX174" s="370"/>
      <c r="BY174" s="370"/>
      <c r="BZ174" s="370"/>
      <c r="CA174" s="370"/>
      <c r="CB174" s="370"/>
      <c r="CC174" s="370"/>
      <c r="CD174" s="370"/>
      <c r="CE174" s="370"/>
      <c r="CF174" s="370"/>
      <c r="CG174" s="370"/>
      <c r="CH174" s="370"/>
      <c r="CI174" s="370"/>
      <c r="CJ174" s="370"/>
      <c r="CK174" s="370"/>
      <c r="CL174" s="370"/>
      <c r="CM174" s="370"/>
      <c r="CN174" s="370"/>
      <c r="CO174" s="370"/>
      <c r="CP174" s="370"/>
      <c r="CQ174" s="370"/>
      <c r="CR174" s="370"/>
      <c r="CS174" s="370"/>
      <c r="CT174" s="370"/>
      <c r="CU174" s="370"/>
    </row>
    <row r="175" s="17" customFormat="1" ht="12" customHeight="1">
      <c r="A175" s="17" t="s">
        <v>178</v>
      </c>
    </row>
    <row r="176" spans="1:99" s="17" customFormat="1" ht="11.25" customHeight="1">
      <c r="A176" s="371" t="s">
        <v>295</v>
      </c>
      <c r="B176" s="370"/>
      <c r="C176" s="370"/>
      <c r="D176" s="370"/>
      <c r="E176" s="370"/>
      <c r="F176" s="370"/>
      <c r="G176" s="370"/>
      <c r="H176" s="370"/>
      <c r="I176" s="370"/>
      <c r="J176" s="370"/>
      <c r="K176" s="370"/>
      <c r="L176" s="370"/>
      <c r="M176" s="370"/>
      <c r="N176" s="370"/>
      <c r="O176" s="370"/>
      <c r="P176" s="370"/>
      <c r="Q176" s="370"/>
      <c r="R176" s="370"/>
      <c r="S176" s="370"/>
      <c r="T176" s="370"/>
      <c r="U176" s="370"/>
      <c r="V176" s="370"/>
      <c r="W176" s="370"/>
      <c r="X176" s="370"/>
      <c r="Y176" s="370"/>
      <c r="Z176" s="370"/>
      <c r="AA176" s="370"/>
      <c r="AB176" s="370"/>
      <c r="AC176" s="370"/>
      <c r="AD176" s="370"/>
      <c r="AE176" s="370"/>
      <c r="AF176" s="370"/>
      <c r="AG176" s="370"/>
      <c r="AH176" s="370"/>
      <c r="AI176" s="370"/>
      <c r="AJ176" s="370"/>
      <c r="AK176" s="370"/>
      <c r="AL176" s="370"/>
      <c r="AM176" s="370"/>
      <c r="AN176" s="370"/>
      <c r="AO176" s="370"/>
      <c r="AP176" s="370"/>
      <c r="AQ176" s="370"/>
      <c r="AR176" s="370"/>
      <c r="AS176" s="370"/>
      <c r="AT176" s="370"/>
      <c r="AU176" s="370"/>
      <c r="AV176" s="370"/>
      <c r="AW176" s="370"/>
      <c r="AX176" s="370"/>
      <c r="AY176" s="370"/>
      <c r="AZ176" s="370"/>
      <c r="BA176" s="370"/>
      <c r="BB176" s="370"/>
      <c r="BC176" s="370"/>
      <c r="BD176" s="370"/>
      <c r="BE176" s="370"/>
      <c r="BF176" s="370"/>
      <c r="BG176" s="370"/>
      <c r="BH176" s="370"/>
      <c r="BI176" s="370"/>
      <c r="BJ176" s="370"/>
      <c r="BK176" s="370"/>
      <c r="BL176" s="370"/>
      <c r="BM176" s="370"/>
      <c r="BN176" s="370"/>
      <c r="BO176" s="370"/>
      <c r="BP176" s="370"/>
      <c r="BQ176" s="370"/>
      <c r="BR176" s="370"/>
      <c r="BS176" s="370"/>
      <c r="BT176" s="370"/>
      <c r="BU176" s="370"/>
      <c r="BV176" s="370"/>
      <c r="BW176" s="370"/>
      <c r="BX176" s="370"/>
      <c r="BY176" s="370"/>
      <c r="BZ176" s="370"/>
      <c r="CA176" s="370"/>
      <c r="CB176" s="370"/>
      <c r="CC176" s="370"/>
      <c r="CD176" s="370"/>
      <c r="CE176" s="370"/>
      <c r="CF176" s="370"/>
      <c r="CG176" s="370"/>
      <c r="CH176" s="370"/>
      <c r="CI176" s="370"/>
      <c r="CJ176" s="370"/>
      <c r="CK176" s="370"/>
      <c r="CL176" s="370"/>
      <c r="CM176" s="370"/>
      <c r="CN176" s="370"/>
      <c r="CO176" s="370"/>
      <c r="CP176" s="370"/>
      <c r="CQ176" s="370"/>
      <c r="CR176" s="370"/>
      <c r="CS176" s="370"/>
      <c r="CT176" s="370"/>
      <c r="CU176" s="370"/>
    </row>
    <row r="177" spans="1:99" s="17" customFormat="1" ht="11.25" customHeight="1">
      <c r="A177" s="369"/>
      <c r="B177" s="370"/>
      <c r="C177" s="370"/>
      <c r="D177" s="370"/>
      <c r="E177" s="370"/>
      <c r="F177" s="370"/>
      <c r="G177" s="370"/>
      <c r="H177" s="370"/>
      <c r="I177" s="370"/>
      <c r="J177" s="370"/>
      <c r="K177" s="370"/>
      <c r="L177" s="370"/>
      <c r="M177" s="370"/>
      <c r="N177" s="370"/>
      <c r="O177" s="370"/>
      <c r="P177" s="370"/>
      <c r="Q177" s="370"/>
      <c r="R177" s="370"/>
      <c r="S177" s="370"/>
      <c r="T177" s="370"/>
      <c r="U177" s="370"/>
      <c r="V177" s="370"/>
      <c r="W177" s="370"/>
      <c r="X177" s="370"/>
      <c r="Y177" s="370"/>
      <c r="Z177" s="370"/>
      <c r="AA177" s="370"/>
      <c r="AB177" s="370"/>
      <c r="AC177" s="370"/>
      <c r="AD177" s="370"/>
      <c r="AE177" s="370"/>
      <c r="AF177" s="370"/>
      <c r="AG177" s="370"/>
      <c r="AH177" s="370"/>
      <c r="AI177" s="370"/>
      <c r="AJ177" s="370"/>
      <c r="AK177" s="370"/>
      <c r="AL177" s="370"/>
      <c r="AM177" s="370"/>
      <c r="AN177" s="370"/>
      <c r="AO177" s="370"/>
      <c r="AP177" s="370"/>
      <c r="AQ177" s="370"/>
      <c r="AR177" s="370"/>
      <c r="AS177" s="370"/>
      <c r="AT177" s="370"/>
      <c r="AU177" s="370"/>
      <c r="AV177" s="370"/>
      <c r="AW177" s="370"/>
      <c r="AX177" s="370"/>
      <c r="AY177" s="370"/>
      <c r="AZ177" s="370"/>
      <c r="BA177" s="370"/>
      <c r="BB177" s="370"/>
      <c r="BC177" s="370"/>
      <c r="BD177" s="370"/>
      <c r="BE177" s="370"/>
      <c r="BF177" s="370"/>
      <c r="BG177" s="370"/>
      <c r="BH177" s="370"/>
      <c r="BI177" s="370"/>
      <c r="BJ177" s="370"/>
      <c r="BK177" s="370"/>
      <c r="BL177" s="370"/>
      <c r="BM177" s="370"/>
      <c r="BN177" s="370"/>
      <c r="BO177" s="370"/>
      <c r="BP177" s="370"/>
      <c r="BQ177" s="370"/>
      <c r="BR177" s="370"/>
      <c r="BS177" s="370"/>
      <c r="BT177" s="370"/>
      <c r="BU177" s="370"/>
      <c r="BV177" s="370"/>
      <c r="BW177" s="370"/>
      <c r="BX177" s="370"/>
      <c r="BY177" s="370"/>
      <c r="BZ177" s="370"/>
      <c r="CA177" s="370"/>
      <c r="CB177" s="370"/>
      <c r="CC177" s="370"/>
      <c r="CD177" s="370"/>
      <c r="CE177" s="370"/>
      <c r="CF177" s="370"/>
      <c r="CG177" s="370"/>
      <c r="CH177" s="370"/>
      <c r="CI177" s="370"/>
      <c r="CJ177" s="370"/>
      <c r="CK177" s="370"/>
      <c r="CL177" s="370"/>
      <c r="CM177" s="370"/>
      <c r="CN177" s="370"/>
      <c r="CO177" s="370"/>
      <c r="CP177" s="370"/>
      <c r="CQ177" s="370"/>
      <c r="CR177" s="370"/>
      <c r="CS177" s="370"/>
      <c r="CT177" s="370"/>
      <c r="CU177" s="370"/>
    </row>
    <row r="178" spans="1:99" s="17" customFormat="1" ht="11.25" customHeight="1">
      <c r="A178" s="370"/>
      <c r="B178" s="370"/>
      <c r="C178" s="370"/>
      <c r="D178" s="370"/>
      <c r="E178" s="370"/>
      <c r="F178" s="370"/>
      <c r="G178" s="370"/>
      <c r="H178" s="370"/>
      <c r="I178" s="370"/>
      <c r="J178" s="370"/>
      <c r="K178" s="370"/>
      <c r="L178" s="370"/>
      <c r="M178" s="370"/>
      <c r="N178" s="370"/>
      <c r="O178" s="370"/>
      <c r="P178" s="370"/>
      <c r="Q178" s="370"/>
      <c r="R178" s="370"/>
      <c r="S178" s="370"/>
      <c r="T178" s="370"/>
      <c r="U178" s="370"/>
      <c r="V178" s="370"/>
      <c r="W178" s="370"/>
      <c r="X178" s="370"/>
      <c r="Y178" s="370"/>
      <c r="Z178" s="370"/>
      <c r="AA178" s="370"/>
      <c r="AB178" s="370"/>
      <c r="AC178" s="370"/>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0"/>
      <c r="AY178" s="370"/>
      <c r="AZ178" s="370"/>
      <c r="BA178" s="370"/>
      <c r="BB178" s="370"/>
      <c r="BC178" s="370"/>
      <c r="BD178" s="370"/>
      <c r="BE178" s="370"/>
      <c r="BF178" s="370"/>
      <c r="BG178" s="370"/>
      <c r="BH178" s="370"/>
      <c r="BI178" s="370"/>
      <c r="BJ178" s="370"/>
      <c r="BK178" s="370"/>
      <c r="BL178" s="370"/>
      <c r="BM178" s="370"/>
      <c r="BN178" s="370"/>
      <c r="BO178" s="370"/>
      <c r="BP178" s="370"/>
      <c r="BQ178" s="370"/>
      <c r="BR178" s="370"/>
      <c r="BS178" s="370"/>
      <c r="BT178" s="370"/>
      <c r="BU178" s="370"/>
      <c r="BV178" s="370"/>
      <c r="BW178" s="370"/>
      <c r="BX178" s="370"/>
      <c r="BY178" s="370"/>
      <c r="BZ178" s="370"/>
      <c r="CA178" s="370"/>
      <c r="CB178" s="370"/>
      <c r="CC178" s="370"/>
      <c r="CD178" s="370"/>
      <c r="CE178" s="370"/>
      <c r="CF178" s="370"/>
      <c r="CG178" s="370"/>
      <c r="CH178" s="370"/>
      <c r="CI178" s="370"/>
      <c r="CJ178" s="370"/>
      <c r="CK178" s="370"/>
      <c r="CL178" s="370"/>
      <c r="CM178" s="370"/>
      <c r="CN178" s="370"/>
      <c r="CO178" s="370"/>
      <c r="CP178" s="370"/>
      <c r="CQ178" s="370"/>
      <c r="CR178" s="370"/>
      <c r="CS178" s="370"/>
      <c r="CT178" s="370"/>
      <c r="CU178" s="370"/>
    </row>
    <row r="179" spans="1:99" s="17" customFormat="1" ht="11.25" customHeight="1">
      <c r="A179" s="371" t="s">
        <v>291</v>
      </c>
      <c r="B179" s="372"/>
      <c r="C179" s="372"/>
      <c r="D179" s="372"/>
      <c r="E179" s="372"/>
      <c r="F179" s="372"/>
      <c r="G179" s="372"/>
      <c r="H179" s="372"/>
      <c r="I179" s="372"/>
      <c r="J179" s="372"/>
      <c r="K179" s="372"/>
      <c r="L179" s="372"/>
      <c r="M179" s="372"/>
      <c r="N179" s="372"/>
      <c r="O179" s="372"/>
      <c r="P179" s="372"/>
      <c r="Q179" s="372"/>
      <c r="R179" s="372"/>
      <c r="S179" s="372"/>
      <c r="T179" s="372"/>
      <c r="U179" s="372"/>
      <c r="V179" s="372"/>
      <c r="W179" s="372"/>
      <c r="X179" s="372"/>
      <c r="Y179" s="372"/>
      <c r="Z179" s="372"/>
      <c r="AA179" s="372"/>
      <c r="AB179" s="372"/>
      <c r="AC179" s="372"/>
      <c r="AD179" s="372"/>
      <c r="AE179" s="372"/>
      <c r="AF179" s="372"/>
      <c r="AG179" s="372"/>
      <c r="AH179" s="372"/>
      <c r="AI179" s="372"/>
      <c r="AJ179" s="372"/>
      <c r="AK179" s="372"/>
      <c r="AL179" s="372"/>
      <c r="AM179" s="372"/>
      <c r="AN179" s="372"/>
      <c r="AO179" s="372"/>
      <c r="AP179" s="372"/>
      <c r="AQ179" s="372"/>
      <c r="AR179" s="372"/>
      <c r="AS179" s="372"/>
      <c r="AT179" s="372"/>
      <c r="AU179" s="372"/>
      <c r="AV179" s="372"/>
      <c r="AW179" s="372"/>
      <c r="AX179" s="372"/>
      <c r="AY179" s="372"/>
      <c r="AZ179" s="372"/>
      <c r="BA179" s="372"/>
      <c r="BB179" s="372"/>
      <c r="BC179" s="372"/>
      <c r="BD179" s="372"/>
      <c r="BE179" s="372"/>
      <c r="BF179" s="372"/>
      <c r="BG179" s="372"/>
      <c r="BH179" s="372"/>
      <c r="BI179" s="372"/>
      <c r="BJ179" s="372"/>
      <c r="BK179" s="372"/>
      <c r="BL179" s="372"/>
      <c r="BM179" s="372"/>
      <c r="BN179" s="372"/>
      <c r="BO179" s="372"/>
      <c r="BP179" s="372"/>
      <c r="BQ179" s="372"/>
      <c r="BR179" s="372"/>
      <c r="BS179" s="372"/>
      <c r="BT179" s="372"/>
      <c r="BU179" s="372"/>
      <c r="BV179" s="372"/>
      <c r="BW179" s="372"/>
      <c r="BX179" s="372"/>
      <c r="BY179" s="372"/>
      <c r="BZ179" s="372"/>
      <c r="CA179" s="372"/>
      <c r="CB179" s="372"/>
      <c r="CC179" s="372"/>
      <c r="CD179" s="372"/>
      <c r="CE179" s="372"/>
      <c r="CF179" s="372"/>
      <c r="CG179" s="372"/>
      <c r="CH179" s="372"/>
      <c r="CI179" s="372"/>
      <c r="CJ179" s="372"/>
      <c r="CK179" s="372"/>
      <c r="CL179" s="372"/>
      <c r="CM179" s="372"/>
      <c r="CN179" s="372"/>
      <c r="CO179" s="372"/>
      <c r="CP179" s="372"/>
      <c r="CQ179" s="372"/>
      <c r="CR179" s="372"/>
      <c r="CS179" s="372"/>
      <c r="CT179" s="372"/>
      <c r="CU179" s="372"/>
    </row>
    <row r="180" spans="1:99" s="17" customFormat="1" ht="11.25" customHeight="1">
      <c r="A180" s="372"/>
      <c r="B180" s="372"/>
      <c r="C180" s="372"/>
      <c r="D180" s="372"/>
      <c r="E180" s="372"/>
      <c r="F180" s="372"/>
      <c r="G180" s="372"/>
      <c r="H180" s="372"/>
      <c r="I180" s="372"/>
      <c r="J180" s="372"/>
      <c r="K180" s="372"/>
      <c r="L180" s="372"/>
      <c r="M180" s="372"/>
      <c r="N180" s="372"/>
      <c r="O180" s="372"/>
      <c r="P180" s="372"/>
      <c r="Q180" s="372"/>
      <c r="R180" s="372"/>
      <c r="S180" s="372"/>
      <c r="T180" s="372"/>
      <c r="U180" s="372"/>
      <c r="V180" s="372"/>
      <c r="W180" s="372"/>
      <c r="X180" s="372"/>
      <c r="Y180" s="372"/>
      <c r="Z180" s="372"/>
      <c r="AA180" s="372"/>
      <c r="AB180" s="372"/>
      <c r="AC180" s="372"/>
      <c r="AD180" s="372"/>
      <c r="AE180" s="372"/>
      <c r="AF180" s="372"/>
      <c r="AG180" s="372"/>
      <c r="AH180" s="372"/>
      <c r="AI180" s="372"/>
      <c r="AJ180" s="372"/>
      <c r="AK180" s="372"/>
      <c r="AL180" s="372"/>
      <c r="AM180" s="372"/>
      <c r="AN180" s="372"/>
      <c r="AO180" s="372"/>
      <c r="AP180" s="372"/>
      <c r="AQ180" s="372"/>
      <c r="AR180" s="372"/>
      <c r="AS180" s="372"/>
      <c r="AT180" s="372"/>
      <c r="AU180" s="372"/>
      <c r="AV180" s="372"/>
      <c r="AW180" s="372"/>
      <c r="AX180" s="372"/>
      <c r="AY180" s="372"/>
      <c r="AZ180" s="372"/>
      <c r="BA180" s="372"/>
      <c r="BB180" s="372"/>
      <c r="BC180" s="372"/>
      <c r="BD180" s="372"/>
      <c r="BE180" s="372"/>
      <c r="BF180" s="372"/>
      <c r="BG180" s="372"/>
      <c r="BH180" s="372"/>
      <c r="BI180" s="372"/>
      <c r="BJ180" s="372"/>
      <c r="BK180" s="372"/>
      <c r="BL180" s="372"/>
      <c r="BM180" s="372"/>
      <c r="BN180" s="372"/>
      <c r="BO180" s="372"/>
      <c r="BP180" s="372"/>
      <c r="BQ180" s="372"/>
      <c r="BR180" s="372"/>
      <c r="BS180" s="372"/>
      <c r="BT180" s="372"/>
      <c r="BU180" s="372"/>
      <c r="BV180" s="372"/>
      <c r="BW180" s="372"/>
      <c r="BX180" s="372"/>
      <c r="BY180" s="372"/>
      <c r="BZ180" s="372"/>
      <c r="CA180" s="372"/>
      <c r="CB180" s="372"/>
      <c r="CC180" s="372"/>
      <c r="CD180" s="372"/>
      <c r="CE180" s="372"/>
      <c r="CF180" s="372"/>
      <c r="CG180" s="372"/>
      <c r="CH180" s="372"/>
      <c r="CI180" s="372"/>
      <c r="CJ180" s="372"/>
      <c r="CK180" s="372"/>
      <c r="CL180" s="372"/>
      <c r="CM180" s="372"/>
      <c r="CN180" s="372"/>
      <c r="CO180" s="372"/>
      <c r="CP180" s="372"/>
      <c r="CQ180" s="372"/>
      <c r="CR180" s="372"/>
      <c r="CS180" s="372"/>
      <c r="CT180" s="372"/>
      <c r="CU180" s="372"/>
    </row>
    <row r="181" spans="1:99" s="17" customFormat="1" ht="11.25" customHeight="1">
      <c r="A181" s="371" t="s">
        <v>292</v>
      </c>
      <c r="B181" s="372"/>
      <c r="C181" s="372"/>
      <c r="D181" s="372"/>
      <c r="E181" s="372"/>
      <c r="F181" s="372"/>
      <c r="G181" s="372"/>
      <c r="H181" s="372"/>
      <c r="I181" s="372"/>
      <c r="J181" s="372"/>
      <c r="K181" s="372"/>
      <c r="L181" s="372"/>
      <c r="M181" s="372"/>
      <c r="N181" s="372"/>
      <c r="O181" s="372"/>
      <c r="P181" s="372"/>
      <c r="Q181" s="372"/>
      <c r="R181" s="372"/>
      <c r="S181" s="372"/>
      <c r="T181" s="372"/>
      <c r="U181" s="372"/>
      <c r="V181" s="372"/>
      <c r="W181" s="372"/>
      <c r="X181" s="372"/>
      <c r="Y181" s="372"/>
      <c r="Z181" s="372"/>
      <c r="AA181" s="372"/>
      <c r="AB181" s="372"/>
      <c r="AC181" s="372"/>
      <c r="AD181" s="372"/>
      <c r="AE181" s="372"/>
      <c r="AF181" s="372"/>
      <c r="AG181" s="372"/>
      <c r="AH181" s="372"/>
      <c r="AI181" s="372"/>
      <c r="AJ181" s="372"/>
      <c r="AK181" s="372"/>
      <c r="AL181" s="372"/>
      <c r="AM181" s="372"/>
      <c r="AN181" s="372"/>
      <c r="AO181" s="372"/>
      <c r="AP181" s="372"/>
      <c r="AQ181" s="372"/>
      <c r="AR181" s="372"/>
      <c r="AS181" s="372"/>
      <c r="AT181" s="372"/>
      <c r="AU181" s="372"/>
      <c r="AV181" s="372"/>
      <c r="AW181" s="372"/>
      <c r="AX181" s="372"/>
      <c r="AY181" s="372"/>
      <c r="AZ181" s="372"/>
      <c r="BA181" s="372"/>
      <c r="BB181" s="372"/>
      <c r="BC181" s="372"/>
      <c r="BD181" s="372"/>
      <c r="BE181" s="372"/>
      <c r="BF181" s="372"/>
      <c r="BG181" s="372"/>
      <c r="BH181" s="372"/>
      <c r="BI181" s="372"/>
      <c r="BJ181" s="372"/>
      <c r="BK181" s="372"/>
      <c r="BL181" s="372"/>
      <c r="BM181" s="372"/>
      <c r="BN181" s="372"/>
      <c r="BO181" s="372"/>
      <c r="BP181" s="372"/>
      <c r="BQ181" s="372"/>
      <c r="BR181" s="372"/>
      <c r="BS181" s="372"/>
      <c r="BT181" s="372"/>
      <c r="BU181" s="372"/>
      <c r="BV181" s="372"/>
      <c r="BW181" s="372"/>
      <c r="BX181" s="372"/>
      <c r="BY181" s="372"/>
      <c r="BZ181" s="372"/>
      <c r="CA181" s="372"/>
      <c r="CB181" s="372"/>
      <c r="CC181" s="372"/>
      <c r="CD181" s="372"/>
      <c r="CE181" s="372"/>
      <c r="CF181" s="372"/>
      <c r="CG181" s="372"/>
      <c r="CH181" s="372"/>
      <c r="CI181" s="372"/>
      <c r="CJ181" s="372"/>
      <c r="CK181" s="372"/>
      <c r="CL181" s="372"/>
      <c r="CM181" s="372"/>
      <c r="CN181" s="372"/>
      <c r="CO181" s="372"/>
      <c r="CP181" s="372"/>
      <c r="CQ181" s="372"/>
      <c r="CR181" s="372"/>
      <c r="CS181" s="372"/>
      <c r="CT181" s="372"/>
      <c r="CU181" s="372"/>
    </row>
    <row r="182" spans="1:99" s="17" customFormat="1" ht="11.25" customHeight="1">
      <c r="A182" s="372"/>
      <c r="B182" s="372"/>
      <c r="C182" s="372"/>
      <c r="D182" s="372"/>
      <c r="E182" s="372"/>
      <c r="F182" s="372"/>
      <c r="G182" s="372"/>
      <c r="H182" s="372"/>
      <c r="I182" s="372"/>
      <c r="J182" s="372"/>
      <c r="K182" s="372"/>
      <c r="L182" s="372"/>
      <c r="M182" s="372"/>
      <c r="N182" s="372"/>
      <c r="O182" s="372"/>
      <c r="P182" s="372"/>
      <c r="Q182" s="372"/>
      <c r="R182" s="372"/>
      <c r="S182" s="372"/>
      <c r="T182" s="372"/>
      <c r="U182" s="372"/>
      <c r="V182" s="372"/>
      <c r="W182" s="372"/>
      <c r="X182" s="372"/>
      <c r="Y182" s="372"/>
      <c r="Z182" s="372"/>
      <c r="AA182" s="372"/>
      <c r="AB182" s="372"/>
      <c r="AC182" s="372"/>
      <c r="AD182" s="372"/>
      <c r="AE182" s="372"/>
      <c r="AF182" s="372"/>
      <c r="AG182" s="372"/>
      <c r="AH182" s="372"/>
      <c r="AI182" s="372"/>
      <c r="AJ182" s="372"/>
      <c r="AK182" s="372"/>
      <c r="AL182" s="372"/>
      <c r="AM182" s="372"/>
      <c r="AN182" s="372"/>
      <c r="AO182" s="372"/>
      <c r="AP182" s="372"/>
      <c r="AQ182" s="372"/>
      <c r="AR182" s="372"/>
      <c r="AS182" s="372"/>
      <c r="AT182" s="372"/>
      <c r="AU182" s="372"/>
      <c r="AV182" s="372"/>
      <c r="AW182" s="372"/>
      <c r="AX182" s="372"/>
      <c r="AY182" s="372"/>
      <c r="AZ182" s="372"/>
      <c r="BA182" s="372"/>
      <c r="BB182" s="372"/>
      <c r="BC182" s="372"/>
      <c r="BD182" s="372"/>
      <c r="BE182" s="372"/>
      <c r="BF182" s="372"/>
      <c r="BG182" s="372"/>
      <c r="BH182" s="372"/>
      <c r="BI182" s="372"/>
      <c r="BJ182" s="372"/>
      <c r="BK182" s="372"/>
      <c r="BL182" s="372"/>
      <c r="BM182" s="372"/>
      <c r="BN182" s="372"/>
      <c r="BO182" s="372"/>
      <c r="BP182" s="372"/>
      <c r="BQ182" s="372"/>
      <c r="BR182" s="372"/>
      <c r="BS182" s="372"/>
      <c r="BT182" s="372"/>
      <c r="BU182" s="372"/>
      <c r="BV182" s="372"/>
      <c r="BW182" s="372"/>
      <c r="BX182" s="372"/>
      <c r="BY182" s="372"/>
      <c r="BZ182" s="372"/>
      <c r="CA182" s="372"/>
      <c r="CB182" s="372"/>
      <c r="CC182" s="372"/>
      <c r="CD182" s="372"/>
      <c r="CE182" s="372"/>
      <c r="CF182" s="372"/>
      <c r="CG182" s="372"/>
      <c r="CH182" s="372"/>
      <c r="CI182" s="372"/>
      <c r="CJ182" s="372"/>
      <c r="CK182" s="372"/>
      <c r="CL182" s="372"/>
      <c r="CM182" s="372"/>
      <c r="CN182" s="372"/>
      <c r="CO182" s="372"/>
      <c r="CP182" s="372"/>
      <c r="CQ182" s="372"/>
      <c r="CR182" s="372"/>
      <c r="CS182" s="372"/>
      <c r="CT182" s="372"/>
      <c r="CU182" s="372"/>
    </row>
    <row r="183" spans="1:99" s="17" customFormat="1" ht="11.25" customHeight="1">
      <c r="A183" s="372"/>
      <c r="B183" s="372"/>
      <c r="C183" s="372"/>
      <c r="D183" s="372"/>
      <c r="E183" s="372"/>
      <c r="F183" s="372"/>
      <c r="G183" s="372"/>
      <c r="H183" s="372"/>
      <c r="I183" s="372"/>
      <c r="J183" s="372"/>
      <c r="K183" s="372"/>
      <c r="L183" s="372"/>
      <c r="M183" s="372"/>
      <c r="N183" s="372"/>
      <c r="O183" s="372"/>
      <c r="P183" s="372"/>
      <c r="Q183" s="372"/>
      <c r="R183" s="372"/>
      <c r="S183" s="372"/>
      <c r="T183" s="372"/>
      <c r="U183" s="372"/>
      <c r="V183" s="372"/>
      <c r="W183" s="372"/>
      <c r="X183" s="372"/>
      <c r="Y183" s="372"/>
      <c r="Z183" s="372"/>
      <c r="AA183" s="372"/>
      <c r="AB183" s="372"/>
      <c r="AC183" s="372"/>
      <c r="AD183" s="372"/>
      <c r="AE183" s="372"/>
      <c r="AF183" s="372"/>
      <c r="AG183" s="372"/>
      <c r="AH183" s="372"/>
      <c r="AI183" s="372"/>
      <c r="AJ183" s="372"/>
      <c r="AK183" s="372"/>
      <c r="AL183" s="372"/>
      <c r="AM183" s="372"/>
      <c r="AN183" s="372"/>
      <c r="AO183" s="372"/>
      <c r="AP183" s="372"/>
      <c r="AQ183" s="372"/>
      <c r="AR183" s="372"/>
      <c r="AS183" s="372"/>
      <c r="AT183" s="372"/>
      <c r="AU183" s="372"/>
      <c r="AV183" s="372"/>
      <c r="AW183" s="372"/>
      <c r="AX183" s="372"/>
      <c r="AY183" s="372"/>
      <c r="AZ183" s="372"/>
      <c r="BA183" s="372"/>
      <c r="BB183" s="372"/>
      <c r="BC183" s="372"/>
      <c r="BD183" s="372"/>
      <c r="BE183" s="372"/>
      <c r="BF183" s="372"/>
      <c r="BG183" s="372"/>
      <c r="BH183" s="372"/>
      <c r="BI183" s="372"/>
      <c r="BJ183" s="372"/>
      <c r="BK183" s="372"/>
      <c r="BL183" s="372"/>
      <c r="BM183" s="372"/>
      <c r="BN183" s="372"/>
      <c r="BO183" s="372"/>
      <c r="BP183" s="372"/>
      <c r="BQ183" s="372"/>
      <c r="BR183" s="372"/>
      <c r="BS183" s="372"/>
      <c r="BT183" s="372"/>
      <c r="BU183" s="372"/>
      <c r="BV183" s="372"/>
      <c r="BW183" s="372"/>
      <c r="BX183" s="372"/>
      <c r="BY183" s="372"/>
      <c r="BZ183" s="372"/>
      <c r="CA183" s="372"/>
      <c r="CB183" s="372"/>
      <c r="CC183" s="372"/>
      <c r="CD183" s="372"/>
      <c r="CE183" s="372"/>
      <c r="CF183" s="372"/>
      <c r="CG183" s="372"/>
      <c r="CH183" s="372"/>
      <c r="CI183" s="372"/>
      <c r="CJ183" s="372"/>
      <c r="CK183" s="372"/>
      <c r="CL183" s="372"/>
      <c r="CM183" s="372"/>
      <c r="CN183" s="372"/>
      <c r="CO183" s="372"/>
      <c r="CP183" s="372"/>
      <c r="CQ183" s="372"/>
      <c r="CR183" s="372"/>
      <c r="CS183" s="372"/>
      <c r="CT183" s="372"/>
      <c r="CU183" s="372"/>
    </row>
    <row r="184" spans="1:99" s="17" customFormat="1" ht="11.25" customHeight="1">
      <c r="A184" s="371" t="s">
        <v>293</v>
      </c>
      <c r="B184" s="372"/>
      <c r="C184" s="372"/>
      <c r="D184" s="372"/>
      <c r="E184" s="372"/>
      <c r="F184" s="372"/>
      <c r="G184" s="372"/>
      <c r="H184" s="372"/>
      <c r="I184" s="372"/>
      <c r="J184" s="372"/>
      <c r="K184" s="372"/>
      <c r="L184" s="372"/>
      <c r="M184" s="372"/>
      <c r="N184" s="372"/>
      <c r="O184" s="372"/>
      <c r="P184" s="372"/>
      <c r="Q184" s="372"/>
      <c r="R184" s="372"/>
      <c r="S184" s="372"/>
      <c r="T184" s="372"/>
      <c r="U184" s="372"/>
      <c r="V184" s="372"/>
      <c r="W184" s="372"/>
      <c r="X184" s="372"/>
      <c r="Y184" s="372"/>
      <c r="Z184" s="372"/>
      <c r="AA184" s="372"/>
      <c r="AB184" s="372"/>
      <c r="AC184" s="372"/>
      <c r="AD184" s="372"/>
      <c r="AE184" s="372"/>
      <c r="AF184" s="372"/>
      <c r="AG184" s="372"/>
      <c r="AH184" s="372"/>
      <c r="AI184" s="372"/>
      <c r="AJ184" s="372"/>
      <c r="AK184" s="372"/>
      <c r="AL184" s="372"/>
      <c r="AM184" s="372"/>
      <c r="AN184" s="372"/>
      <c r="AO184" s="372"/>
      <c r="AP184" s="372"/>
      <c r="AQ184" s="372"/>
      <c r="AR184" s="372"/>
      <c r="AS184" s="372"/>
      <c r="AT184" s="372"/>
      <c r="AU184" s="372"/>
      <c r="AV184" s="372"/>
      <c r="AW184" s="372"/>
      <c r="AX184" s="372"/>
      <c r="AY184" s="372"/>
      <c r="AZ184" s="372"/>
      <c r="BA184" s="372"/>
      <c r="BB184" s="372"/>
      <c r="BC184" s="372"/>
      <c r="BD184" s="372"/>
      <c r="BE184" s="372"/>
      <c r="BF184" s="372"/>
      <c r="BG184" s="372"/>
      <c r="BH184" s="372"/>
      <c r="BI184" s="372"/>
      <c r="BJ184" s="372"/>
      <c r="BK184" s="372"/>
      <c r="BL184" s="372"/>
      <c r="BM184" s="372"/>
      <c r="BN184" s="372"/>
      <c r="BO184" s="372"/>
      <c r="BP184" s="372"/>
      <c r="BQ184" s="372"/>
      <c r="BR184" s="372"/>
      <c r="BS184" s="372"/>
      <c r="BT184" s="372"/>
      <c r="BU184" s="372"/>
      <c r="BV184" s="372"/>
      <c r="BW184" s="372"/>
      <c r="BX184" s="372"/>
      <c r="BY184" s="372"/>
      <c r="BZ184" s="372"/>
      <c r="CA184" s="372"/>
      <c r="CB184" s="372"/>
      <c r="CC184" s="372"/>
      <c r="CD184" s="372"/>
      <c r="CE184" s="372"/>
      <c r="CF184" s="372"/>
      <c r="CG184" s="372"/>
      <c r="CH184" s="372"/>
      <c r="CI184" s="372"/>
      <c r="CJ184" s="372"/>
      <c r="CK184" s="372"/>
      <c r="CL184" s="372"/>
      <c r="CM184" s="372"/>
      <c r="CN184" s="372"/>
      <c r="CO184" s="372"/>
      <c r="CP184" s="372"/>
      <c r="CQ184" s="372"/>
      <c r="CR184" s="372"/>
      <c r="CS184" s="372"/>
      <c r="CT184" s="372"/>
      <c r="CU184" s="372"/>
    </row>
    <row r="185" spans="1:99" s="17" customFormat="1" ht="12" customHeight="1">
      <c r="A185" s="372"/>
      <c r="B185" s="372"/>
      <c r="C185" s="372"/>
      <c r="D185" s="372"/>
      <c r="E185" s="372"/>
      <c r="F185" s="372"/>
      <c r="G185" s="372"/>
      <c r="H185" s="372"/>
      <c r="I185" s="372"/>
      <c r="J185" s="372"/>
      <c r="K185" s="372"/>
      <c r="L185" s="372"/>
      <c r="M185" s="372"/>
      <c r="N185" s="372"/>
      <c r="O185" s="372"/>
      <c r="P185" s="372"/>
      <c r="Q185" s="372"/>
      <c r="R185" s="372"/>
      <c r="S185" s="372"/>
      <c r="T185" s="372"/>
      <c r="U185" s="372"/>
      <c r="V185" s="372"/>
      <c r="W185" s="372"/>
      <c r="X185" s="372"/>
      <c r="Y185" s="372"/>
      <c r="Z185" s="372"/>
      <c r="AA185" s="372"/>
      <c r="AB185" s="372"/>
      <c r="AC185" s="372"/>
      <c r="AD185" s="372"/>
      <c r="AE185" s="372"/>
      <c r="AF185" s="372"/>
      <c r="AG185" s="372"/>
      <c r="AH185" s="372"/>
      <c r="AI185" s="372"/>
      <c r="AJ185" s="372"/>
      <c r="AK185" s="372"/>
      <c r="AL185" s="372"/>
      <c r="AM185" s="372"/>
      <c r="AN185" s="372"/>
      <c r="AO185" s="372"/>
      <c r="AP185" s="372"/>
      <c r="AQ185" s="372"/>
      <c r="AR185" s="372"/>
      <c r="AS185" s="372"/>
      <c r="AT185" s="372"/>
      <c r="AU185" s="372"/>
      <c r="AV185" s="372"/>
      <c r="AW185" s="372"/>
      <c r="AX185" s="372"/>
      <c r="AY185" s="372"/>
      <c r="AZ185" s="372"/>
      <c r="BA185" s="372"/>
      <c r="BB185" s="372"/>
      <c r="BC185" s="372"/>
      <c r="BD185" s="372"/>
      <c r="BE185" s="372"/>
      <c r="BF185" s="372"/>
      <c r="BG185" s="372"/>
      <c r="BH185" s="372"/>
      <c r="BI185" s="372"/>
      <c r="BJ185" s="372"/>
      <c r="BK185" s="372"/>
      <c r="BL185" s="372"/>
      <c r="BM185" s="372"/>
      <c r="BN185" s="372"/>
      <c r="BO185" s="372"/>
      <c r="BP185" s="372"/>
      <c r="BQ185" s="372"/>
      <c r="BR185" s="372"/>
      <c r="BS185" s="372"/>
      <c r="BT185" s="372"/>
      <c r="BU185" s="372"/>
      <c r="BV185" s="372"/>
      <c r="BW185" s="372"/>
      <c r="BX185" s="372"/>
      <c r="BY185" s="372"/>
      <c r="BZ185" s="372"/>
      <c r="CA185" s="372"/>
      <c r="CB185" s="372"/>
      <c r="CC185" s="372"/>
      <c r="CD185" s="372"/>
      <c r="CE185" s="372"/>
      <c r="CF185" s="372"/>
      <c r="CG185" s="372"/>
      <c r="CH185" s="372"/>
      <c r="CI185" s="372"/>
      <c r="CJ185" s="372"/>
      <c r="CK185" s="372"/>
      <c r="CL185" s="372"/>
      <c r="CM185" s="372"/>
      <c r="CN185" s="372"/>
      <c r="CO185" s="372"/>
      <c r="CP185" s="372"/>
      <c r="CQ185" s="372"/>
      <c r="CR185" s="372"/>
      <c r="CS185" s="372"/>
      <c r="CT185" s="372"/>
      <c r="CU185" s="372"/>
    </row>
    <row r="186" s="17" customFormat="1" ht="12" customHeight="1">
      <c r="A186" s="16" t="s">
        <v>184</v>
      </c>
    </row>
    <row r="187" spans="1:99" s="17" customFormat="1" ht="11.25" customHeight="1">
      <c r="A187" s="371" t="s">
        <v>294</v>
      </c>
      <c r="B187" s="370"/>
      <c r="C187" s="370"/>
      <c r="D187" s="370"/>
      <c r="E187" s="370"/>
      <c r="F187" s="370"/>
      <c r="G187" s="370"/>
      <c r="H187" s="370"/>
      <c r="I187" s="370"/>
      <c r="J187" s="370"/>
      <c r="K187" s="370"/>
      <c r="L187" s="370"/>
      <c r="M187" s="370"/>
      <c r="N187" s="370"/>
      <c r="O187" s="370"/>
      <c r="P187" s="370"/>
      <c r="Q187" s="370"/>
      <c r="R187" s="370"/>
      <c r="S187" s="370"/>
      <c r="T187" s="370"/>
      <c r="U187" s="370"/>
      <c r="V187" s="370"/>
      <c r="W187" s="370"/>
      <c r="X187" s="370"/>
      <c r="Y187" s="370"/>
      <c r="Z187" s="370"/>
      <c r="AA187" s="370"/>
      <c r="AB187" s="370"/>
      <c r="AC187" s="370"/>
      <c r="AD187" s="370"/>
      <c r="AE187" s="370"/>
      <c r="AF187" s="370"/>
      <c r="AG187" s="370"/>
      <c r="AH187" s="370"/>
      <c r="AI187" s="370"/>
      <c r="AJ187" s="370"/>
      <c r="AK187" s="370"/>
      <c r="AL187" s="370"/>
      <c r="AM187" s="370"/>
      <c r="AN187" s="370"/>
      <c r="AO187" s="370"/>
      <c r="AP187" s="370"/>
      <c r="AQ187" s="370"/>
      <c r="AR187" s="370"/>
      <c r="AS187" s="370"/>
      <c r="AT187" s="370"/>
      <c r="AU187" s="370"/>
      <c r="AV187" s="370"/>
      <c r="AW187" s="370"/>
      <c r="AX187" s="370"/>
      <c r="AY187" s="370"/>
      <c r="AZ187" s="370"/>
      <c r="BA187" s="370"/>
      <c r="BB187" s="370"/>
      <c r="BC187" s="370"/>
      <c r="BD187" s="370"/>
      <c r="BE187" s="370"/>
      <c r="BF187" s="370"/>
      <c r="BG187" s="370"/>
      <c r="BH187" s="370"/>
      <c r="BI187" s="370"/>
      <c r="BJ187" s="370"/>
      <c r="BK187" s="370"/>
      <c r="BL187" s="370"/>
      <c r="BM187" s="370"/>
      <c r="BN187" s="370"/>
      <c r="BO187" s="370"/>
      <c r="BP187" s="370"/>
      <c r="BQ187" s="370"/>
      <c r="BR187" s="370"/>
      <c r="BS187" s="370"/>
      <c r="BT187" s="370"/>
      <c r="BU187" s="370"/>
      <c r="BV187" s="370"/>
      <c r="BW187" s="370"/>
      <c r="BX187" s="370"/>
      <c r="BY187" s="370"/>
      <c r="BZ187" s="370"/>
      <c r="CA187" s="370"/>
      <c r="CB187" s="370"/>
      <c r="CC187" s="370"/>
      <c r="CD187" s="370"/>
      <c r="CE187" s="370"/>
      <c r="CF187" s="370"/>
      <c r="CG187" s="370"/>
      <c r="CH187" s="370"/>
      <c r="CI187" s="370"/>
      <c r="CJ187" s="370"/>
      <c r="CK187" s="370"/>
      <c r="CL187" s="370"/>
      <c r="CM187" s="370"/>
      <c r="CN187" s="370"/>
      <c r="CO187" s="370"/>
      <c r="CP187" s="370"/>
      <c r="CQ187" s="370"/>
      <c r="CR187" s="370"/>
      <c r="CS187" s="370"/>
      <c r="CT187" s="370"/>
      <c r="CU187" s="370"/>
    </row>
    <row r="188" spans="1:99" s="17" customFormat="1" ht="11.25" customHeight="1">
      <c r="A188" s="370"/>
      <c r="B188" s="370"/>
      <c r="C188" s="370"/>
      <c r="D188" s="370"/>
      <c r="E188" s="370"/>
      <c r="F188" s="370"/>
      <c r="G188" s="370"/>
      <c r="H188" s="370"/>
      <c r="I188" s="370"/>
      <c r="J188" s="370"/>
      <c r="K188" s="370"/>
      <c r="L188" s="370"/>
      <c r="M188" s="370"/>
      <c r="N188" s="370"/>
      <c r="O188" s="370"/>
      <c r="P188" s="370"/>
      <c r="Q188" s="370"/>
      <c r="R188" s="370"/>
      <c r="S188" s="370"/>
      <c r="T188" s="370"/>
      <c r="U188" s="370"/>
      <c r="V188" s="370"/>
      <c r="W188" s="370"/>
      <c r="X188" s="370"/>
      <c r="Y188" s="370"/>
      <c r="Z188" s="370"/>
      <c r="AA188" s="370"/>
      <c r="AB188" s="370"/>
      <c r="AC188" s="370"/>
      <c r="AD188" s="370"/>
      <c r="AE188" s="370"/>
      <c r="AF188" s="370"/>
      <c r="AG188" s="370"/>
      <c r="AH188" s="370"/>
      <c r="AI188" s="370"/>
      <c r="AJ188" s="370"/>
      <c r="AK188" s="370"/>
      <c r="AL188" s="370"/>
      <c r="AM188" s="370"/>
      <c r="AN188" s="370"/>
      <c r="AO188" s="370"/>
      <c r="AP188" s="370"/>
      <c r="AQ188" s="370"/>
      <c r="AR188" s="370"/>
      <c r="AS188" s="370"/>
      <c r="AT188" s="370"/>
      <c r="AU188" s="370"/>
      <c r="AV188" s="370"/>
      <c r="AW188" s="370"/>
      <c r="AX188" s="370"/>
      <c r="AY188" s="370"/>
      <c r="AZ188" s="370"/>
      <c r="BA188" s="370"/>
      <c r="BB188" s="370"/>
      <c r="BC188" s="370"/>
      <c r="BD188" s="370"/>
      <c r="BE188" s="370"/>
      <c r="BF188" s="370"/>
      <c r="BG188" s="370"/>
      <c r="BH188" s="370"/>
      <c r="BI188" s="370"/>
      <c r="BJ188" s="370"/>
      <c r="BK188" s="370"/>
      <c r="BL188" s="370"/>
      <c r="BM188" s="370"/>
      <c r="BN188" s="370"/>
      <c r="BO188" s="370"/>
      <c r="BP188" s="370"/>
      <c r="BQ188" s="370"/>
      <c r="BR188" s="370"/>
      <c r="BS188" s="370"/>
      <c r="BT188" s="370"/>
      <c r="BU188" s="370"/>
      <c r="BV188" s="370"/>
      <c r="BW188" s="370"/>
      <c r="BX188" s="370"/>
      <c r="BY188" s="370"/>
      <c r="BZ188" s="370"/>
      <c r="CA188" s="370"/>
      <c r="CB188" s="370"/>
      <c r="CC188" s="370"/>
      <c r="CD188" s="370"/>
      <c r="CE188" s="370"/>
      <c r="CF188" s="370"/>
      <c r="CG188" s="370"/>
      <c r="CH188" s="370"/>
      <c r="CI188" s="370"/>
      <c r="CJ188" s="370"/>
      <c r="CK188" s="370"/>
      <c r="CL188" s="370"/>
      <c r="CM188" s="370"/>
      <c r="CN188" s="370"/>
      <c r="CO188" s="370"/>
      <c r="CP188" s="370"/>
      <c r="CQ188" s="370"/>
      <c r="CR188" s="370"/>
      <c r="CS188" s="370"/>
      <c r="CT188" s="370"/>
      <c r="CU188" s="370"/>
    </row>
    <row r="189" spans="1:99" s="17" customFormat="1" ht="11.25" customHeight="1">
      <c r="A189" s="370"/>
      <c r="B189" s="370"/>
      <c r="C189" s="370"/>
      <c r="D189" s="370"/>
      <c r="E189" s="370"/>
      <c r="F189" s="370"/>
      <c r="G189" s="370"/>
      <c r="H189" s="370"/>
      <c r="I189" s="370"/>
      <c r="J189" s="370"/>
      <c r="K189" s="370"/>
      <c r="L189" s="370"/>
      <c r="M189" s="370"/>
      <c r="N189" s="370"/>
      <c r="O189" s="370"/>
      <c r="P189" s="370"/>
      <c r="Q189" s="370"/>
      <c r="R189" s="370"/>
      <c r="S189" s="370"/>
      <c r="T189" s="370"/>
      <c r="U189" s="370"/>
      <c r="V189" s="370"/>
      <c r="W189" s="370"/>
      <c r="X189" s="370"/>
      <c r="Y189" s="370"/>
      <c r="Z189" s="370"/>
      <c r="AA189" s="370"/>
      <c r="AB189" s="370"/>
      <c r="AC189" s="370"/>
      <c r="AD189" s="370"/>
      <c r="AE189" s="370"/>
      <c r="AF189" s="370"/>
      <c r="AG189" s="370"/>
      <c r="AH189" s="370"/>
      <c r="AI189" s="370"/>
      <c r="AJ189" s="370"/>
      <c r="AK189" s="370"/>
      <c r="AL189" s="370"/>
      <c r="AM189" s="370"/>
      <c r="AN189" s="370"/>
      <c r="AO189" s="370"/>
      <c r="AP189" s="370"/>
      <c r="AQ189" s="370"/>
      <c r="AR189" s="370"/>
      <c r="AS189" s="370"/>
      <c r="AT189" s="370"/>
      <c r="AU189" s="370"/>
      <c r="AV189" s="370"/>
      <c r="AW189" s="370"/>
      <c r="AX189" s="370"/>
      <c r="AY189" s="370"/>
      <c r="AZ189" s="370"/>
      <c r="BA189" s="370"/>
      <c r="BB189" s="370"/>
      <c r="BC189" s="370"/>
      <c r="BD189" s="370"/>
      <c r="BE189" s="370"/>
      <c r="BF189" s="370"/>
      <c r="BG189" s="370"/>
      <c r="BH189" s="370"/>
      <c r="BI189" s="370"/>
      <c r="BJ189" s="370"/>
      <c r="BK189" s="370"/>
      <c r="BL189" s="370"/>
      <c r="BM189" s="370"/>
      <c r="BN189" s="370"/>
      <c r="BO189" s="370"/>
      <c r="BP189" s="370"/>
      <c r="BQ189" s="370"/>
      <c r="BR189" s="370"/>
      <c r="BS189" s="370"/>
      <c r="BT189" s="370"/>
      <c r="BU189" s="370"/>
      <c r="BV189" s="370"/>
      <c r="BW189" s="370"/>
      <c r="BX189" s="370"/>
      <c r="BY189" s="370"/>
      <c r="BZ189" s="370"/>
      <c r="CA189" s="370"/>
      <c r="CB189" s="370"/>
      <c r="CC189" s="370"/>
      <c r="CD189" s="370"/>
      <c r="CE189" s="370"/>
      <c r="CF189" s="370"/>
      <c r="CG189" s="370"/>
      <c r="CH189" s="370"/>
      <c r="CI189" s="370"/>
      <c r="CJ189" s="370"/>
      <c r="CK189" s="370"/>
      <c r="CL189" s="370"/>
      <c r="CM189" s="370"/>
      <c r="CN189" s="370"/>
      <c r="CO189" s="370"/>
      <c r="CP189" s="370"/>
      <c r="CQ189" s="370"/>
      <c r="CR189" s="370"/>
      <c r="CS189" s="370"/>
      <c r="CT189" s="370"/>
      <c r="CU189" s="370"/>
    </row>
  </sheetData>
  <sheetProtection/>
  <mergeCells count="1161">
    <mergeCell ref="BL166:BT166"/>
    <mergeCell ref="CD127:CL127"/>
    <mergeCell ref="CM127:CU127"/>
    <mergeCell ref="A145:AU145"/>
    <mergeCell ref="AV145:AY145"/>
    <mergeCell ref="AZ145:BE145"/>
    <mergeCell ref="BF145:BK145"/>
    <mergeCell ref="CM145:CU145"/>
    <mergeCell ref="BL145:BT145"/>
    <mergeCell ref="BU145:CC145"/>
    <mergeCell ref="CD145:CL145"/>
    <mergeCell ref="A127:AU127"/>
    <mergeCell ref="AV127:AY127"/>
    <mergeCell ref="AZ127:BE127"/>
    <mergeCell ref="BF127:BK127"/>
    <mergeCell ref="BL127:BT127"/>
    <mergeCell ref="BU127:CC127"/>
    <mergeCell ref="BL144:BT144"/>
    <mergeCell ref="BL140:BT141"/>
    <mergeCell ref="BU140:CC141"/>
    <mergeCell ref="BL146:BT146"/>
    <mergeCell ref="BU144:CC144"/>
    <mergeCell ref="BU146:CC146"/>
    <mergeCell ref="CD144:CL144"/>
    <mergeCell ref="CD146:CL146"/>
    <mergeCell ref="DC163:DC164"/>
    <mergeCell ref="DC150:DC151"/>
    <mergeCell ref="CZ158:CZ159"/>
    <mergeCell ref="DA158:DA159"/>
    <mergeCell ref="DB158:DB159"/>
    <mergeCell ref="DD163:DD164"/>
    <mergeCell ref="DE163:DE164"/>
    <mergeCell ref="DC155:DC156"/>
    <mergeCell ref="DD155:DD156"/>
    <mergeCell ref="DE155:DE156"/>
    <mergeCell ref="DC158:DC159"/>
    <mergeCell ref="DD158:DD159"/>
    <mergeCell ref="DE158:DE159"/>
    <mergeCell ref="CH22:CU22"/>
    <mergeCell ref="CD51:CL51"/>
    <mergeCell ref="CM51:CU51"/>
    <mergeCell ref="A51:AU51"/>
    <mergeCell ref="AV51:AY51"/>
    <mergeCell ref="AZ51:BE51"/>
    <mergeCell ref="BF51:BK51"/>
    <mergeCell ref="BL51:BT51"/>
    <mergeCell ref="BU51:CC51"/>
    <mergeCell ref="CD50:CL50"/>
    <mergeCell ref="A52:AU52"/>
    <mergeCell ref="AV52:AY52"/>
    <mergeCell ref="AZ52:BE52"/>
    <mergeCell ref="BF52:BK52"/>
    <mergeCell ref="BL52:BT52"/>
    <mergeCell ref="BU52:CC52"/>
    <mergeCell ref="DD150:DD151"/>
    <mergeCell ref="DE150:DE151"/>
    <mergeCell ref="DC152:DC154"/>
    <mergeCell ref="DD152:DD154"/>
    <mergeCell ref="DE152:DE154"/>
    <mergeCell ref="DC123:DC124"/>
    <mergeCell ref="DD123:DD124"/>
    <mergeCell ref="DC142:DC143"/>
    <mergeCell ref="DD142:DD143"/>
    <mergeCell ref="DE142:DE143"/>
    <mergeCell ref="DC140:DC141"/>
    <mergeCell ref="DD140:DD141"/>
    <mergeCell ref="DE140:DE141"/>
    <mergeCell ref="DC129:DC130"/>
    <mergeCell ref="DD129:DD130"/>
    <mergeCell ref="DE129:DE130"/>
    <mergeCell ref="DC137:DC138"/>
    <mergeCell ref="DD137:DD138"/>
    <mergeCell ref="DE137:DE138"/>
    <mergeCell ref="DC106:DC108"/>
    <mergeCell ref="DD106:DD108"/>
    <mergeCell ref="DE106:DE108"/>
    <mergeCell ref="DC113:DC114"/>
    <mergeCell ref="DD113:DD114"/>
    <mergeCell ref="DE113:DE114"/>
    <mergeCell ref="DE109:DE111"/>
    <mergeCell ref="DC100:DC101"/>
    <mergeCell ref="DD100:DD101"/>
    <mergeCell ref="DE100:DE101"/>
    <mergeCell ref="DC102:DC103"/>
    <mergeCell ref="DD102:DD103"/>
    <mergeCell ref="DE102:DE103"/>
    <mergeCell ref="DD90:DD91"/>
    <mergeCell ref="DE90:DE91"/>
    <mergeCell ref="DC95:DC96"/>
    <mergeCell ref="DD95:DD96"/>
    <mergeCell ref="DE95:DE96"/>
    <mergeCell ref="DC98:DC99"/>
    <mergeCell ref="DD98:DD99"/>
    <mergeCell ref="DE98:DE99"/>
    <mergeCell ref="DC72:DC74"/>
    <mergeCell ref="DD72:DD74"/>
    <mergeCell ref="DE72:DE74"/>
    <mergeCell ref="DC77:DC78"/>
    <mergeCell ref="DD77:DD78"/>
    <mergeCell ref="DE77:DE78"/>
    <mergeCell ref="DC63:DC64"/>
    <mergeCell ref="DD63:DD64"/>
    <mergeCell ref="DE63:DE64"/>
    <mergeCell ref="DC68:DC69"/>
    <mergeCell ref="DD68:DD69"/>
    <mergeCell ref="DE68:DE69"/>
    <mergeCell ref="DC55:DC56"/>
    <mergeCell ref="DD55:DD56"/>
    <mergeCell ref="DE55:DE56"/>
    <mergeCell ref="DC58:DC59"/>
    <mergeCell ref="DD58:DD59"/>
    <mergeCell ref="DE58:DE59"/>
    <mergeCell ref="DC43:DC46"/>
    <mergeCell ref="DD43:DD46"/>
    <mergeCell ref="DE43:DE46"/>
    <mergeCell ref="DC47:DC49"/>
    <mergeCell ref="DD47:DD49"/>
    <mergeCell ref="DE47:DE49"/>
    <mergeCell ref="DC28:DE28"/>
    <mergeCell ref="DC29:DC33"/>
    <mergeCell ref="DD29:DD33"/>
    <mergeCell ref="DE29:DE33"/>
    <mergeCell ref="DC38:DC39"/>
    <mergeCell ref="DD38:DD39"/>
    <mergeCell ref="DE38:DE39"/>
    <mergeCell ref="CZ163:CZ164"/>
    <mergeCell ref="DA163:DA164"/>
    <mergeCell ref="DB163:DB164"/>
    <mergeCell ref="CZ152:CZ154"/>
    <mergeCell ref="DA152:DA154"/>
    <mergeCell ref="DB152:DB154"/>
    <mergeCell ref="CZ155:CZ156"/>
    <mergeCell ref="DA155:DA156"/>
    <mergeCell ref="DB155:DB156"/>
    <mergeCell ref="CZ150:CZ151"/>
    <mergeCell ref="DA150:DA151"/>
    <mergeCell ref="DB150:DB151"/>
    <mergeCell ref="CZ142:CZ143"/>
    <mergeCell ref="DA142:DA143"/>
    <mergeCell ref="DB142:DB143"/>
    <mergeCell ref="CZ137:CZ138"/>
    <mergeCell ref="DA137:DA138"/>
    <mergeCell ref="DB137:DB138"/>
    <mergeCell ref="CW129:CW130"/>
    <mergeCell ref="CX129:CX130"/>
    <mergeCell ref="CZ140:CZ141"/>
    <mergeCell ref="DA140:DA141"/>
    <mergeCell ref="DB140:DB141"/>
    <mergeCell ref="CY129:CY130"/>
    <mergeCell ref="CZ129:CZ130"/>
    <mergeCell ref="DA129:DA130"/>
    <mergeCell ref="DB129:DB130"/>
    <mergeCell ref="CD135:CL135"/>
    <mergeCell ref="CM135:CU135"/>
    <mergeCell ref="CW118:CW119"/>
    <mergeCell ref="CX118:CX119"/>
    <mergeCell ref="CY118:CY119"/>
    <mergeCell ref="CM118:CU119"/>
    <mergeCell ref="CD131:CL131"/>
    <mergeCell ref="CM131:CU131"/>
    <mergeCell ref="CZ106:CZ108"/>
    <mergeCell ref="DA106:DA108"/>
    <mergeCell ref="DB106:DB108"/>
    <mergeCell ref="CZ113:CZ114"/>
    <mergeCell ref="DA113:DA114"/>
    <mergeCell ref="DB113:DB114"/>
    <mergeCell ref="CZ109:CZ111"/>
    <mergeCell ref="DA109:DA111"/>
    <mergeCell ref="DB109:DB111"/>
    <mergeCell ref="CZ100:CZ101"/>
    <mergeCell ref="DA100:DA101"/>
    <mergeCell ref="DB100:DB101"/>
    <mergeCell ref="CZ102:CZ103"/>
    <mergeCell ref="DA102:DA103"/>
    <mergeCell ref="DB102:DB103"/>
    <mergeCell ref="CZ95:CZ96"/>
    <mergeCell ref="DA95:DA96"/>
    <mergeCell ref="DB95:DB96"/>
    <mergeCell ref="CZ98:CZ99"/>
    <mergeCell ref="DA98:DA99"/>
    <mergeCell ref="DB98:DB99"/>
    <mergeCell ref="CZ77:CZ78"/>
    <mergeCell ref="DA77:DA78"/>
    <mergeCell ref="DB77:DB78"/>
    <mergeCell ref="CZ88:CZ89"/>
    <mergeCell ref="DA88:DA89"/>
    <mergeCell ref="DB88:DB89"/>
    <mergeCell ref="CZ79:CZ80"/>
    <mergeCell ref="DA79:DA80"/>
    <mergeCell ref="DB79:DB80"/>
    <mergeCell ref="CZ68:CZ69"/>
    <mergeCell ref="DA68:DA69"/>
    <mergeCell ref="DB68:DB69"/>
    <mergeCell ref="CZ72:CZ74"/>
    <mergeCell ref="DA72:DA74"/>
    <mergeCell ref="DB72:DB74"/>
    <mergeCell ref="CZ58:CZ59"/>
    <mergeCell ref="DA58:DA59"/>
    <mergeCell ref="DB58:DB59"/>
    <mergeCell ref="CZ63:CZ64"/>
    <mergeCell ref="DA63:DA64"/>
    <mergeCell ref="DB63:DB64"/>
    <mergeCell ref="DB43:DB46"/>
    <mergeCell ref="CZ47:CZ49"/>
    <mergeCell ref="DA47:DA49"/>
    <mergeCell ref="DB47:DB49"/>
    <mergeCell ref="CZ55:CZ56"/>
    <mergeCell ref="DA55:DA56"/>
    <mergeCell ref="DB55:DB56"/>
    <mergeCell ref="CZ43:CZ46"/>
    <mergeCell ref="DA43:DA46"/>
    <mergeCell ref="CZ28:DB28"/>
    <mergeCell ref="CZ29:CZ33"/>
    <mergeCell ref="DA29:DA33"/>
    <mergeCell ref="DB29:DB33"/>
    <mergeCell ref="CZ38:CZ39"/>
    <mergeCell ref="DA38:DA39"/>
    <mergeCell ref="DB38:DB39"/>
    <mergeCell ref="CW158:CW159"/>
    <mergeCell ref="CX158:CX159"/>
    <mergeCell ref="CY158:CY159"/>
    <mergeCell ref="CW163:CW164"/>
    <mergeCell ref="CX163:CX164"/>
    <mergeCell ref="CY163:CY164"/>
    <mergeCell ref="CW152:CW154"/>
    <mergeCell ref="CX152:CX154"/>
    <mergeCell ref="CY152:CY154"/>
    <mergeCell ref="CW155:CW156"/>
    <mergeCell ref="CX155:CX156"/>
    <mergeCell ref="CY155:CY156"/>
    <mergeCell ref="CW150:CW151"/>
    <mergeCell ref="CX150:CX151"/>
    <mergeCell ref="CY150:CY151"/>
    <mergeCell ref="CW137:CW138"/>
    <mergeCell ref="CX137:CX138"/>
    <mergeCell ref="CY137:CY138"/>
    <mergeCell ref="CW140:CW141"/>
    <mergeCell ref="CW142:CW143"/>
    <mergeCell ref="CX140:CX141"/>
    <mergeCell ref="CY140:CY141"/>
    <mergeCell ref="CX142:CX143"/>
    <mergeCell ref="CY142:CY143"/>
    <mergeCell ref="CX121:CX122"/>
    <mergeCell ref="CY121:CY122"/>
    <mergeCell ref="CX123:CX124"/>
    <mergeCell ref="CY123:CY124"/>
    <mergeCell ref="CW113:CW114"/>
    <mergeCell ref="CX113:CX114"/>
    <mergeCell ref="CY113:CY114"/>
    <mergeCell ref="CW115:CW117"/>
    <mergeCell ref="CX115:CX117"/>
    <mergeCell ref="CY115:CY117"/>
    <mergeCell ref="CW106:CW108"/>
    <mergeCell ref="CW109:CW111"/>
    <mergeCell ref="CX106:CX108"/>
    <mergeCell ref="CY106:CY108"/>
    <mergeCell ref="CX109:CX111"/>
    <mergeCell ref="CY109:CY111"/>
    <mergeCell ref="CW102:CW103"/>
    <mergeCell ref="CX102:CX103"/>
    <mergeCell ref="CY102:CY103"/>
    <mergeCell ref="CW98:CW99"/>
    <mergeCell ref="CX98:CX99"/>
    <mergeCell ref="CY98:CY99"/>
    <mergeCell ref="CW100:CW101"/>
    <mergeCell ref="CW95:CW96"/>
    <mergeCell ref="CX95:CX96"/>
    <mergeCell ref="CY95:CY96"/>
    <mergeCell ref="CD100:CL101"/>
    <mergeCell ref="CW88:CW89"/>
    <mergeCell ref="CX88:CX89"/>
    <mergeCell ref="CY88:CY89"/>
    <mergeCell ref="CW90:CW91"/>
    <mergeCell ref="CX100:CX101"/>
    <mergeCell ref="CY100:CY101"/>
    <mergeCell ref="CY63:CY64"/>
    <mergeCell ref="CX90:CX91"/>
    <mergeCell ref="CY90:CY91"/>
    <mergeCell ref="CW77:CW78"/>
    <mergeCell ref="CX77:CX78"/>
    <mergeCell ref="CY77:CY78"/>
    <mergeCell ref="CW68:CW69"/>
    <mergeCell ref="CX68:CX69"/>
    <mergeCell ref="CY68:CY69"/>
    <mergeCell ref="CW72:CW74"/>
    <mergeCell ref="CY47:CY49"/>
    <mergeCell ref="CW55:CW56"/>
    <mergeCell ref="CX55:CX56"/>
    <mergeCell ref="CY55:CY56"/>
    <mergeCell ref="CY72:CY74"/>
    <mergeCell ref="CW58:CW59"/>
    <mergeCell ref="CX58:CX59"/>
    <mergeCell ref="CY58:CY59"/>
    <mergeCell ref="CW63:CW64"/>
    <mergeCell ref="CX63:CX64"/>
    <mergeCell ref="CY29:CY33"/>
    <mergeCell ref="CW28:CY28"/>
    <mergeCell ref="CW43:CW46"/>
    <mergeCell ref="CX43:CX46"/>
    <mergeCell ref="CY43:CY46"/>
    <mergeCell ref="CW38:CW39"/>
    <mergeCell ref="CX38:CX39"/>
    <mergeCell ref="CY38:CY39"/>
    <mergeCell ref="CW29:CW33"/>
    <mergeCell ref="CX29:CX33"/>
    <mergeCell ref="CW47:CW49"/>
    <mergeCell ref="CX47:CX49"/>
    <mergeCell ref="CX72:CX74"/>
    <mergeCell ref="CD52:CL52"/>
    <mergeCell ref="CM52:CU52"/>
    <mergeCell ref="CD149:CL149"/>
    <mergeCell ref="CM144:CU144"/>
    <mergeCell ref="CD148:CL148"/>
    <mergeCell ref="CM148:CU148"/>
    <mergeCell ref="CM76:CU76"/>
    <mergeCell ref="AV148:AY148"/>
    <mergeCell ref="AZ86:BE86"/>
    <mergeCell ref="BF86:BK86"/>
    <mergeCell ref="BL86:BT86"/>
    <mergeCell ref="BU86:CC86"/>
    <mergeCell ref="CD87:CL87"/>
    <mergeCell ref="AZ148:BE148"/>
    <mergeCell ref="BF148:BK148"/>
    <mergeCell ref="BL148:BT148"/>
    <mergeCell ref="BU148:CC148"/>
    <mergeCell ref="A149:AU149"/>
    <mergeCell ref="AV149:AY149"/>
    <mergeCell ref="AZ149:BE149"/>
    <mergeCell ref="BF149:BK149"/>
    <mergeCell ref="BL149:BT149"/>
    <mergeCell ref="BU149:CC149"/>
    <mergeCell ref="CD53:CL53"/>
    <mergeCell ref="AV53:AY53"/>
    <mergeCell ref="AZ53:BE53"/>
    <mergeCell ref="BF53:BK53"/>
    <mergeCell ref="BL53:BT53"/>
    <mergeCell ref="CD147:CL147"/>
    <mergeCell ref="CD142:CL143"/>
    <mergeCell ref="AZ82:BE82"/>
    <mergeCell ref="BF82:BK82"/>
    <mergeCell ref="BL82:BT82"/>
    <mergeCell ref="BU82:CC82"/>
    <mergeCell ref="CM82:CU82"/>
    <mergeCell ref="CD115:CL117"/>
    <mergeCell ref="CM87:CU87"/>
    <mergeCell ref="AZ147:BE147"/>
    <mergeCell ref="BF147:BK147"/>
    <mergeCell ref="BL147:BT147"/>
    <mergeCell ref="BU147:CC147"/>
    <mergeCell ref="BF87:BK87"/>
    <mergeCell ref="BL87:BT87"/>
    <mergeCell ref="BU87:CC87"/>
    <mergeCell ref="BU133:CC133"/>
    <mergeCell ref="BU81:CC81"/>
    <mergeCell ref="CD82:CL82"/>
    <mergeCell ref="BL135:BT135"/>
    <mergeCell ref="BU135:CC135"/>
    <mergeCell ref="BL129:BT130"/>
    <mergeCell ref="BU129:CC130"/>
    <mergeCell ref="CD129:CL130"/>
    <mergeCell ref="CD118:CL119"/>
    <mergeCell ref="BU53:CC53"/>
    <mergeCell ref="CM53:CU53"/>
    <mergeCell ref="A50:AU50"/>
    <mergeCell ref="AV50:AY50"/>
    <mergeCell ref="AZ50:BE50"/>
    <mergeCell ref="BF50:BK50"/>
    <mergeCell ref="BL50:BT50"/>
    <mergeCell ref="BU50:CC50"/>
    <mergeCell ref="CM50:CU50"/>
    <mergeCell ref="A53:AU53"/>
    <mergeCell ref="CD41:CL41"/>
    <mergeCell ref="CM41:CU41"/>
    <mergeCell ref="A81:AU81"/>
    <mergeCell ref="AV81:AY81"/>
    <mergeCell ref="AZ81:BE81"/>
    <mergeCell ref="BF81:BK81"/>
    <mergeCell ref="BL81:BT81"/>
    <mergeCell ref="CD81:CL81"/>
    <mergeCell ref="CM81:CU81"/>
    <mergeCell ref="A41:AU41"/>
    <mergeCell ref="AV41:AY41"/>
    <mergeCell ref="AZ41:BE41"/>
    <mergeCell ref="BF41:BK41"/>
    <mergeCell ref="BL41:BT41"/>
    <mergeCell ref="BU41:CC41"/>
    <mergeCell ref="CD76:CL76"/>
    <mergeCell ref="AZ76:BE76"/>
    <mergeCell ref="BF76:BK76"/>
    <mergeCell ref="BL76:BT76"/>
    <mergeCell ref="AV67:AY67"/>
    <mergeCell ref="AZ152:BE154"/>
    <mergeCell ref="BF152:BK154"/>
    <mergeCell ref="BL152:BT154"/>
    <mergeCell ref="A134:AU134"/>
    <mergeCell ref="AZ146:BE146"/>
    <mergeCell ref="BF146:BK146"/>
    <mergeCell ref="AV150:AY151"/>
    <mergeCell ref="AZ150:BE151"/>
    <mergeCell ref="A148:AU148"/>
    <mergeCell ref="A147:AU147"/>
    <mergeCell ref="AV147:AY147"/>
    <mergeCell ref="A146:AU146"/>
    <mergeCell ref="CM149:CU149"/>
    <mergeCell ref="CM115:CU117"/>
    <mergeCell ref="CM152:CU154"/>
    <mergeCell ref="BU139:CC139"/>
    <mergeCell ref="CD139:CL139"/>
    <mergeCell ref="CM139:CU139"/>
    <mergeCell ref="CM146:CU146"/>
    <mergeCell ref="AV152:AY154"/>
    <mergeCell ref="CD140:CL141"/>
    <mergeCell ref="CM140:CU141"/>
    <mergeCell ref="BU137:CC138"/>
    <mergeCell ref="CD137:CL138"/>
    <mergeCell ref="CM137:CU138"/>
    <mergeCell ref="BU136:CC136"/>
    <mergeCell ref="CD157:CL157"/>
    <mergeCell ref="CM157:CU157"/>
    <mergeCell ref="BU152:CC154"/>
    <mergeCell ref="BL139:BT139"/>
    <mergeCell ref="BL136:BT136"/>
    <mergeCell ref="CD136:CL136"/>
    <mergeCell ref="CM136:CU136"/>
    <mergeCell ref="CM142:CU143"/>
    <mergeCell ref="CD152:CL154"/>
    <mergeCell ref="CM147:CU147"/>
    <mergeCell ref="A155:AU155"/>
    <mergeCell ref="AV155:AY156"/>
    <mergeCell ref="A96:AU96"/>
    <mergeCell ref="AV77:AY78"/>
    <mergeCell ref="AV95:AY96"/>
    <mergeCell ref="AV146:AY146"/>
    <mergeCell ref="A152:AU152"/>
    <mergeCell ref="A82:AU82"/>
    <mergeCell ref="AV82:AY82"/>
    <mergeCell ref="A87:AU87"/>
    <mergeCell ref="BL165:BT165"/>
    <mergeCell ref="BU165:CC165"/>
    <mergeCell ref="CD165:CL165"/>
    <mergeCell ref="A99:AU99"/>
    <mergeCell ref="AV98:AY99"/>
    <mergeCell ref="AZ98:BE99"/>
    <mergeCell ref="BF98:BK99"/>
    <mergeCell ref="A116:AU116"/>
    <mergeCell ref="A117:AU117"/>
    <mergeCell ref="A151:AU151"/>
    <mergeCell ref="A173:CU174"/>
    <mergeCell ref="A176:CU178"/>
    <mergeCell ref="A187:CU189"/>
    <mergeCell ref="A184:CU185"/>
    <mergeCell ref="A181:CU183"/>
    <mergeCell ref="A179:CU180"/>
    <mergeCell ref="CM165:CU165"/>
    <mergeCell ref="A165:AU165"/>
    <mergeCell ref="AV165:AY165"/>
    <mergeCell ref="AZ165:BE165"/>
    <mergeCell ref="BF165:BK165"/>
    <mergeCell ref="BL163:BT164"/>
    <mergeCell ref="BU163:CC164"/>
    <mergeCell ref="CD163:CL164"/>
    <mergeCell ref="CM163:CU164"/>
    <mergeCell ref="A163:AU163"/>
    <mergeCell ref="AV163:AY164"/>
    <mergeCell ref="AZ163:BE164"/>
    <mergeCell ref="BF163:BK164"/>
    <mergeCell ref="A164:AU164"/>
    <mergeCell ref="BL162:BT162"/>
    <mergeCell ref="BU162:CC162"/>
    <mergeCell ref="CD162:CL162"/>
    <mergeCell ref="CM162:CU162"/>
    <mergeCell ref="A162:AU162"/>
    <mergeCell ref="AV162:AY162"/>
    <mergeCell ref="AZ162:BE162"/>
    <mergeCell ref="BF162:BK162"/>
    <mergeCell ref="BL161:BT161"/>
    <mergeCell ref="BU161:CC161"/>
    <mergeCell ref="CD161:CL161"/>
    <mergeCell ref="CM161:CU161"/>
    <mergeCell ref="A161:AU161"/>
    <mergeCell ref="AV161:AY161"/>
    <mergeCell ref="AZ161:BE161"/>
    <mergeCell ref="BF161:BK161"/>
    <mergeCell ref="BL160:BT160"/>
    <mergeCell ref="BU160:CC160"/>
    <mergeCell ref="CD160:CL160"/>
    <mergeCell ref="CM160:CU160"/>
    <mergeCell ref="A160:AU160"/>
    <mergeCell ref="AV160:AY160"/>
    <mergeCell ref="AZ160:BE160"/>
    <mergeCell ref="BF160:BK160"/>
    <mergeCell ref="BU158:CC159"/>
    <mergeCell ref="CD158:CL159"/>
    <mergeCell ref="CM158:CU159"/>
    <mergeCell ref="A158:AU158"/>
    <mergeCell ref="AV158:AY159"/>
    <mergeCell ref="AZ158:BE159"/>
    <mergeCell ref="BF158:BK159"/>
    <mergeCell ref="A159:AU159"/>
    <mergeCell ref="BL158:BT159"/>
    <mergeCell ref="A72:AU72"/>
    <mergeCell ref="AV72:AY74"/>
    <mergeCell ref="A85:AU85"/>
    <mergeCell ref="AV76:AY76"/>
    <mergeCell ref="A86:AU86"/>
    <mergeCell ref="AV85:AY85"/>
    <mergeCell ref="A76:AU76"/>
    <mergeCell ref="A84:AU84"/>
    <mergeCell ref="AV84:AY84"/>
    <mergeCell ref="CM42:CU42"/>
    <mergeCell ref="BL155:BT156"/>
    <mergeCell ref="BU155:CC156"/>
    <mergeCell ref="CD155:CL156"/>
    <mergeCell ref="CM155:CU156"/>
    <mergeCell ref="BU150:CC151"/>
    <mergeCell ref="CD150:CL151"/>
    <mergeCell ref="CM150:CU151"/>
    <mergeCell ref="BU76:CC76"/>
    <mergeCell ref="BL42:BT42"/>
    <mergeCell ref="BF150:BK151"/>
    <mergeCell ref="AZ142:BE143"/>
    <mergeCell ref="BF142:BK143"/>
    <mergeCell ref="BL142:BT143"/>
    <mergeCell ref="BL137:BT138"/>
    <mergeCell ref="A153:AU153"/>
    <mergeCell ref="AV140:AY141"/>
    <mergeCell ref="AZ140:BE141"/>
    <mergeCell ref="BF140:BK141"/>
    <mergeCell ref="A141:AU141"/>
    <mergeCell ref="A154:AU154"/>
    <mergeCell ref="CD42:CL42"/>
    <mergeCell ref="AV42:AY42"/>
    <mergeCell ref="AZ42:BE42"/>
    <mergeCell ref="BF42:BK42"/>
    <mergeCell ref="BU142:CC143"/>
    <mergeCell ref="A142:AU142"/>
    <mergeCell ref="AV142:AY143"/>
    <mergeCell ref="A140:AU140"/>
    <mergeCell ref="A139:AU139"/>
    <mergeCell ref="AZ155:BE156"/>
    <mergeCell ref="BF155:BK156"/>
    <mergeCell ref="A156:AU156"/>
    <mergeCell ref="BL150:BT151"/>
    <mergeCell ref="A150:AU150"/>
    <mergeCell ref="A143:AU143"/>
    <mergeCell ref="A144:AU144"/>
    <mergeCell ref="AV144:AY144"/>
    <mergeCell ref="AZ144:BE144"/>
    <mergeCell ref="BF144:BK144"/>
    <mergeCell ref="AV139:AY139"/>
    <mergeCell ref="AZ139:BE139"/>
    <mergeCell ref="BF139:BK139"/>
    <mergeCell ref="A137:AU137"/>
    <mergeCell ref="AV137:AY138"/>
    <mergeCell ref="AZ137:BE138"/>
    <mergeCell ref="BF137:BK138"/>
    <mergeCell ref="A138:AU138"/>
    <mergeCell ref="A136:AU136"/>
    <mergeCell ref="AV136:AY136"/>
    <mergeCell ref="AZ136:BE136"/>
    <mergeCell ref="BF136:BK136"/>
    <mergeCell ref="A132:AU132"/>
    <mergeCell ref="A133:AU133"/>
    <mergeCell ref="A135:AU135"/>
    <mergeCell ref="AV135:AY135"/>
    <mergeCell ref="AZ135:BE135"/>
    <mergeCell ref="BF135:BK135"/>
    <mergeCell ref="AV134:AY134"/>
    <mergeCell ref="BL131:BT131"/>
    <mergeCell ref="BU131:CC131"/>
    <mergeCell ref="A131:AU131"/>
    <mergeCell ref="AV131:AY131"/>
    <mergeCell ref="AZ131:BE131"/>
    <mergeCell ref="BF131:BK131"/>
    <mergeCell ref="CM129:CU130"/>
    <mergeCell ref="A129:AU129"/>
    <mergeCell ref="AV129:AY130"/>
    <mergeCell ref="AZ129:BE130"/>
    <mergeCell ref="BF129:BK130"/>
    <mergeCell ref="A130:AU130"/>
    <mergeCell ref="BL125:BT125"/>
    <mergeCell ref="BU125:CC125"/>
    <mergeCell ref="CD125:CL125"/>
    <mergeCell ref="CM125:CU125"/>
    <mergeCell ref="A125:AU125"/>
    <mergeCell ref="AV125:AY125"/>
    <mergeCell ref="AZ125:BE125"/>
    <mergeCell ref="BF125:BK125"/>
    <mergeCell ref="BL123:BT124"/>
    <mergeCell ref="BU123:CC124"/>
    <mergeCell ref="CD123:CL124"/>
    <mergeCell ref="CM123:CU124"/>
    <mergeCell ref="A123:AU123"/>
    <mergeCell ref="AV123:AY124"/>
    <mergeCell ref="AZ123:BE124"/>
    <mergeCell ref="BF123:BK124"/>
    <mergeCell ref="A124:AU124"/>
    <mergeCell ref="BU121:CC122"/>
    <mergeCell ref="CD121:CL122"/>
    <mergeCell ref="CM121:CU122"/>
    <mergeCell ref="A121:AU121"/>
    <mergeCell ref="AV121:AY122"/>
    <mergeCell ref="AZ121:BE122"/>
    <mergeCell ref="BF121:BK122"/>
    <mergeCell ref="A122:AU122"/>
    <mergeCell ref="CD120:CL120"/>
    <mergeCell ref="CM120:CU120"/>
    <mergeCell ref="A120:AU120"/>
    <mergeCell ref="AV120:AY120"/>
    <mergeCell ref="AZ120:BE120"/>
    <mergeCell ref="BF120:BK120"/>
    <mergeCell ref="A157:AU157"/>
    <mergeCell ref="AV157:AY157"/>
    <mergeCell ref="BL113:BT114"/>
    <mergeCell ref="BU113:CC114"/>
    <mergeCell ref="CD113:CL114"/>
    <mergeCell ref="CM113:CU114"/>
    <mergeCell ref="A113:AU113"/>
    <mergeCell ref="AV113:AY114"/>
    <mergeCell ref="AZ113:BE114"/>
    <mergeCell ref="BF113:BK114"/>
    <mergeCell ref="A114:AU114"/>
    <mergeCell ref="BL112:BT112"/>
    <mergeCell ref="BU112:CC112"/>
    <mergeCell ref="CD112:CL112"/>
    <mergeCell ref="CM112:CU112"/>
    <mergeCell ref="A112:AU112"/>
    <mergeCell ref="AV112:AY112"/>
    <mergeCell ref="AZ112:BE112"/>
    <mergeCell ref="BF112:BK112"/>
    <mergeCell ref="BL109:BT111"/>
    <mergeCell ref="BU109:CC111"/>
    <mergeCell ref="CD109:CL111"/>
    <mergeCell ref="CM109:CU111"/>
    <mergeCell ref="A109:AU109"/>
    <mergeCell ref="AV109:AY111"/>
    <mergeCell ref="AZ109:BE111"/>
    <mergeCell ref="BF109:BK111"/>
    <mergeCell ref="A111:AU111"/>
    <mergeCell ref="A110:AU110"/>
    <mergeCell ref="CM106:CU108"/>
    <mergeCell ref="A106:AU106"/>
    <mergeCell ref="AV106:AY108"/>
    <mergeCell ref="AZ106:BE108"/>
    <mergeCell ref="BF106:BK108"/>
    <mergeCell ref="A108:AU108"/>
    <mergeCell ref="A107:AU107"/>
    <mergeCell ref="AV105:AY105"/>
    <mergeCell ref="AZ105:BE105"/>
    <mergeCell ref="BF105:BK105"/>
    <mergeCell ref="BL106:BT108"/>
    <mergeCell ref="BU106:CC108"/>
    <mergeCell ref="CD106:CL108"/>
    <mergeCell ref="CM104:CU104"/>
    <mergeCell ref="A104:AU104"/>
    <mergeCell ref="AV104:AY104"/>
    <mergeCell ref="AZ104:BE104"/>
    <mergeCell ref="BF104:BK104"/>
    <mergeCell ref="BL105:BT105"/>
    <mergeCell ref="BU105:CC105"/>
    <mergeCell ref="CD105:CL105"/>
    <mergeCell ref="CM105:CU105"/>
    <mergeCell ref="A105:AU105"/>
    <mergeCell ref="BF100:BK101"/>
    <mergeCell ref="A101:AU101"/>
    <mergeCell ref="CD102:CL103"/>
    <mergeCell ref="CM102:CU103"/>
    <mergeCell ref="A102:AU102"/>
    <mergeCell ref="AV102:AY103"/>
    <mergeCell ref="AZ102:BE103"/>
    <mergeCell ref="BF102:BK103"/>
    <mergeCell ref="A103:AU103"/>
    <mergeCell ref="A98:AU98"/>
    <mergeCell ref="AZ157:BE157"/>
    <mergeCell ref="BF157:BK157"/>
    <mergeCell ref="BL157:BT157"/>
    <mergeCell ref="A115:AU115"/>
    <mergeCell ref="AV115:AY117"/>
    <mergeCell ref="BL100:BT101"/>
    <mergeCell ref="A100:AU100"/>
    <mergeCell ref="AV100:AY101"/>
    <mergeCell ref="AZ100:BE101"/>
    <mergeCell ref="BU95:CC96"/>
    <mergeCell ref="BL118:BT119"/>
    <mergeCell ref="BU118:CC119"/>
    <mergeCell ref="BL98:BT99"/>
    <mergeCell ref="BU98:CC99"/>
    <mergeCell ref="BL102:BT103"/>
    <mergeCell ref="BU102:CC103"/>
    <mergeCell ref="BL104:BT104"/>
    <mergeCell ref="BU104:CC104"/>
    <mergeCell ref="BU100:CC101"/>
    <mergeCell ref="CM95:CU96"/>
    <mergeCell ref="A95:AU95"/>
    <mergeCell ref="AZ95:BE96"/>
    <mergeCell ref="BF95:BK96"/>
    <mergeCell ref="BU157:CC157"/>
    <mergeCell ref="BU115:CC117"/>
    <mergeCell ref="AV118:AY119"/>
    <mergeCell ref="AZ118:BE119"/>
    <mergeCell ref="BF118:BK119"/>
    <mergeCell ref="BL95:BT96"/>
    <mergeCell ref="CM62:CU62"/>
    <mergeCell ref="CM67:CU67"/>
    <mergeCell ref="CM68:CU69"/>
    <mergeCell ref="CM75:CU75"/>
    <mergeCell ref="CM72:CU74"/>
    <mergeCell ref="A73:AU73"/>
    <mergeCell ref="A74:AU74"/>
    <mergeCell ref="A75:AU75"/>
    <mergeCell ref="AV75:AY75"/>
    <mergeCell ref="AZ75:BE75"/>
    <mergeCell ref="BU55:CC56"/>
    <mergeCell ref="CD55:CL56"/>
    <mergeCell ref="CM55:CU56"/>
    <mergeCell ref="BU58:CC59"/>
    <mergeCell ref="CD58:CL59"/>
    <mergeCell ref="CM58:CU59"/>
    <mergeCell ref="CM57:CU57"/>
    <mergeCell ref="BL66:BT66"/>
    <mergeCell ref="CD75:CL75"/>
    <mergeCell ref="BF75:BK75"/>
    <mergeCell ref="BL75:BT75"/>
    <mergeCell ref="BU75:CC75"/>
    <mergeCell ref="BF67:BK67"/>
    <mergeCell ref="BU72:CC74"/>
    <mergeCell ref="CD72:CL74"/>
    <mergeCell ref="CD70:CL70"/>
    <mergeCell ref="BU68:CC69"/>
    <mergeCell ref="CM66:CU66"/>
    <mergeCell ref="BU63:CC64"/>
    <mergeCell ref="CD63:CL64"/>
    <mergeCell ref="CM63:CU64"/>
    <mergeCell ref="CD65:CL65"/>
    <mergeCell ref="CM65:CU65"/>
    <mergeCell ref="AZ72:BE74"/>
    <mergeCell ref="BF72:BK74"/>
    <mergeCell ref="A67:AU67"/>
    <mergeCell ref="A65:AU65"/>
    <mergeCell ref="AV65:AY65"/>
    <mergeCell ref="AZ65:BE65"/>
    <mergeCell ref="BF65:BK65"/>
    <mergeCell ref="BF66:BK66"/>
    <mergeCell ref="A66:AU66"/>
    <mergeCell ref="AV66:AY66"/>
    <mergeCell ref="A63:AU63"/>
    <mergeCell ref="CD68:CL69"/>
    <mergeCell ref="BL70:BT70"/>
    <mergeCell ref="BL63:BT64"/>
    <mergeCell ref="BU66:CC66"/>
    <mergeCell ref="BU67:CC67"/>
    <mergeCell ref="CD67:CL67"/>
    <mergeCell ref="BL65:BT65"/>
    <mergeCell ref="BU65:CC65"/>
    <mergeCell ref="CD66:CL66"/>
    <mergeCell ref="AV62:AY62"/>
    <mergeCell ref="AZ62:BE62"/>
    <mergeCell ref="BF62:BK62"/>
    <mergeCell ref="BL72:BT74"/>
    <mergeCell ref="BL62:BT62"/>
    <mergeCell ref="A64:AU64"/>
    <mergeCell ref="AV63:AY64"/>
    <mergeCell ref="AZ63:BE64"/>
    <mergeCell ref="BL68:BT69"/>
    <mergeCell ref="BF63:BK64"/>
    <mergeCell ref="A57:AU57"/>
    <mergeCell ref="A60:AU60"/>
    <mergeCell ref="A70:AU70"/>
    <mergeCell ref="AV70:AY70"/>
    <mergeCell ref="AZ70:BE70"/>
    <mergeCell ref="A68:AU68"/>
    <mergeCell ref="AV68:AY69"/>
    <mergeCell ref="AZ68:BE69"/>
    <mergeCell ref="A69:AU69"/>
    <mergeCell ref="A62:AU62"/>
    <mergeCell ref="BU43:CC46"/>
    <mergeCell ref="BL38:BT39"/>
    <mergeCell ref="AV57:AY57"/>
    <mergeCell ref="AZ57:BE57"/>
    <mergeCell ref="BF57:BK57"/>
    <mergeCell ref="A58:AU58"/>
    <mergeCell ref="AV58:AY59"/>
    <mergeCell ref="AZ58:BE59"/>
    <mergeCell ref="BF58:BK59"/>
    <mergeCell ref="A59:AU59"/>
    <mergeCell ref="A42:AU42"/>
    <mergeCell ref="A38:AU38"/>
    <mergeCell ref="CM38:CU39"/>
    <mergeCell ref="BF47:BK49"/>
    <mergeCell ref="AV38:AY39"/>
    <mergeCell ref="AZ38:BE39"/>
    <mergeCell ref="AV43:AY46"/>
    <mergeCell ref="AZ43:BE46"/>
    <mergeCell ref="BF43:BK46"/>
    <mergeCell ref="BL43:BT46"/>
    <mergeCell ref="BU42:CC42"/>
    <mergeCell ref="AZ36:BE36"/>
    <mergeCell ref="BL36:BT36"/>
    <mergeCell ref="BF36:BK36"/>
    <mergeCell ref="BF38:BK39"/>
    <mergeCell ref="BU38:CC39"/>
    <mergeCell ref="AV34:AY34"/>
    <mergeCell ref="AV47:AY49"/>
    <mergeCell ref="AZ47:BE49"/>
    <mergeCell ref="A47:AU47"/>
    <mergeCell ref="A49:AU49"/>
    <mergeCell ref="A39:AU39"/>
    <mergeCell ref="A43:AU43"/>
    <mergeCell ref="A45:AU45"/>
    <mergeCell ref="A48:AU48"/>
    <mergeCell ref="A44:AU44"/>
    <mergeCell ref="AV29:AY29"/>
    <mergeCell ref="AZ29:BE29"/>
    <mergeCell ref="BL29:BT29"/>
    <mergeCell ref="A30:AU30"/>
    <mergeCell ref="BF34:BK34"/>
    <mergeCell ref="AV30:AY30"/>
    <mergeCell ref="A32:AU32"/>
    <mergeCell ref="BF30:BK30"/>
    <mergeCell ref="AV32:AY32"/>
    <mergeCell ref="A34:AU34"/>
    <mergeCell ref="CD36:CL36"/>
    <mergeCell ref="A36:AU36"/>
    <mergeCell ref="A35:AU35"/>
    <mergeCell ref="BU36:CC36"/>
    <mergeCell ref="AV36:AY36"/>
    <mergeCell ref="BF35:BK35"/>
    <mergeCell ref="AV35:AY35"/>
    <mergeCell ref="CD35:CL35"/>
    <mergeCell ref="AZ35:BE35"/>
    <mergeCell ref="A28:AU28"/>
    <mergeCell ref="AZ34:BE34"/>
    <mergeCell ref="BL34:BT34"/>
    <mergeCell ref="CD29:CL29"/>
    <mergeCell ref="BU30:CC30"/>
    <mergeCell ref="CD30:CL30"/>
    <mergeCell ref="BF29:BK29"/>
    <mergeCell ref="BU34:CC34"/>
    <mergeCell ref="BU29:CC29"/>
    <mergeCell ref="A29:AU29"/>
    <mergeCell ref="BF18:BH18"/>
    <mergeCell ref="AZ28:BE28"/>
    <mergeCell ref="BO15:BQ15"/>
    <mergeCell ref="AN18:AP18"/>
    <mergeCell ref="A26:CU26"/>
    <mergeCell ref="CH18:CU18"/>
    <mergeCell ref="CH19:CU19"/>
    <mergeCell ref="BF28:BK28"/>
    <mergeCell ref="U20:BS20"/>
    <mergeCell ref="CH24:CU24"/>
    <mergeCell ref="CM29:CU29"/>
    <mergeCell ref="AV28:AY28"/>
    <mergeCell ref="BL30:BT30"/>
    <mergeCell ref="AZ30:BE30"/>
    <mergeCell ref="BL32:BT32"/>
    <mergeCell ref="AJ16:AL16"/>
    <mergeCell ref="BE16:BG16"/>
    <mergeCell ref="BK16:BM16"/>
    <mergeCell ref="AS18:BC18"/>
    <mergeCell ref="BD18:BE18"/>
    <mergeCell ref="A31:AU31"/>
    <mergeCell ref="AV31:AY31"/>
    <mergeCell ref="AZ31:BE31"/>
    <mergeCell ref="BF31:BK31"/>
    <mergeCell ref="A33:AU33"/>
    <mergeCell ref="AV33:AY33"/>
    <mergeCell ref="CM34:CU34"/>
    <mergeCell ref="CM35:CU35"/>
    <mergeCell ref="CD32:CL32"/>
    <mergeCell ref="CM32:CU32"/>
    <mergeCell ref="AZ32:BE32"/>
    <mergeCell ref="BF32:BK32"/>
    <mergeCell ref="AZ33:BE33"/>
    <mergeCell ref="BF33:BK33"/>
    <mergeCell ref="CD34:CL34"/>
    <mergeCell ref="BU32:CC32"/>
    <mergeCell ref="CD37:CL37"/>
    <mergeCell ref="CM37:CU37"/>
    <mergeCell ref="BL35:BT35"/>
    <mergeCell ref="BU35:CC35"/>
    <mergeCell ref="BU37:CC37"/>
    <mergeCell ref="CM31:CU31"/>
    <mergeCell ref="BL31:BT31"/>
    <mergeCell ref="BU31:CC31"/>
    <mergeCell ref="CD31:CL31"/>
    <mergeCell ref="CM36:CU36"/>
    <mergeCell ref="CH16:CU17"/>
    <mergeCell ref="CH21:CU21"/>
    <mergeCell ref="CH23:CU23"/>
    <mergeCell ref="CH20:CU20"/>
    <mergeCell ref="BL33:BT33"/>
    <mergeCell ref="BU33:CC33"/>
    <mergeCell ref="CD33:CL33"/>
    <mergeCell ref="CM33:CU33"/>
    <mergeCell ref="CM30:CU30"/>
    <mergeCell ref="BL28:CU28"/>
    <mergeCell ref="CC11:CU11"/>
    <mergeCell ref="BQ12:CA12"/>
    <mergeCell ref="CC12:CU12"/>
    <mergeCell ref="BR13:BT13"/>
    <mergeCell ref="BW13:CG13"/>
    <mergeCell ref="CH13:CI13"/>
    <mergeCell ref="CJ13:CL13"/>
    <mergeCell ref="BQ6:CU6"/>
    <mergeCell ref="BQ7:CU7"/>
    <mergeCell ref="BQ8:CU8"/>
    <mergeCell ref="A37:AU37"/>
    <mergeCell ref="AV37:AY37"/>
    <mergeCell ref="AZ37:BE37"/>
    <mergeCell ref="BF37:BK37"/>
    <mergeCell ref="BL37:BT37"/>
    <mergeCell ref="BQ10:CU10"/>
    <mergeCell ref="BQ11:CA11"/>
    <mergeCell ref="CD38:CL39"/>
    <mergeCell ref="CD43:CL46"/>
    <mergeCell ref="CM43:CU46"/>
    <mergeCell ref="BF55:BK56"/>
    <mergeCell ref="BL55:BT56"/>
    <mergeCell ref="BU54:CC54"/>
    <mergeCell ref="CD54:CL54"/>
    <mergeCell ref="BU40:CC40"/>
    <mergeCell ref="CD40:CL40"/>
    <mergeCell ref="CM40:CU40"/>
    <mergeCell ref="A46:AU46"/>
    <mergeCell ref="CM70:CU70"/>
    <mergeCell ref="BL47:BT49"/>
    <mergeCell ref="BU47:CC49"/>
    <mergeCell ref="CD47:CL49"/>
    <mergeCell ref="CM47:CU49"/>
    <mergeCell ref="AV54:AY54"/>
    <mergeCell ref="AV55:AY56"/>
    <mergeCell ref="CD57:CL57"/>
    <mergeCell ref="BL60:BT60"/>
    <mergeCell ref="BL54:BT54"/>
    <mergeCell ref="BL71:BT71"/>
    <mergeCell ref="BL57:BT57"/>
    <mergeCell ref="BL67:BT67"/>
    <mergeCell ref="CM54:CU54"/>
    <mergeCell ref="BU57:CC57"/>
    <mergeCell ref="BU70:CC70"/>
    <mergeCell ref="BL58:BT59"/>
    <mergeCell ref="BU62:CC62"/>
    <mergeCell ref="CD62:CL62"/>
    <mergeCell ref="AZ54:BE54"/>
    <mergeCell ref="BF54:BK54"/>
    <mergeCell ref="BF68:BK69"/>
    <mergeCell ref="BF70:BK70"/>
    <mergeCell ref="A55:AU55"/>
    <mergeCell ref="AZ55:BE56"/>
    <mergeCell ref="A56:AU56"/>
    <mergeCell ref="A54:AU54"/>
    <mergeCell ref="AZ66:BE66"/>
    <mergeCell ref="AZ67:BE67"/>
    <mergeCell ref="BU77:CC78"/>
    <mergeCell ref="CD77:CL78"/>
    <mergeCell ref="CM77:CU78"/>
    <mergeCell ref="A71:AU71"/>
    <mergeCell ref="AV71:AY71"/>
    <mergeCell ref="AZ71:BE71"/>
    <mergeCell ref="BF71:BK71"/>
    <mergeCell ref="BU71:CC71"/>
    <mergeCell ref="CD71:CL71"/>
    <mergeCell ref="CM71:CU71"/>
    <mergeCell ref="AZ79:BE80"/>
    <mergeCell ref="BF79:BK80"/>
    <mergeCell ref="A80:AU80"/>
    <mergeCell ref="BL79:BT80"/>
    <mergeCell ref="AZ77:BE78"/>
    <mergeCell ref="BF77:BK78"/>
    <mergeCell ref="BL77:BT78"/>
    <mergeCell ref="A78:AU78"/>
    <mergeCell ref="A77:AU77"/>
    <mergeCell ref="BU79:CC80"/>
    <mergeCell ref="CD79:CL80"/>
    <mergeCell ref="CM79:CU80"/>
    <mergeCell ref="A88:AU88"/>
    <mergeCell ref="AV88:AY89"/>
    <mergeCell ref="AZ88:BE89"/>
    <mergeCell ref="BF88:BK89"/>
    <mergeCell ref="A89:AU89"/>
    <mergeCell ref="A79:AU79"/>
    <mergeCell ref="AV79:AY80"/>
    <mergeCell ref="BL85:BT85"/>
    <mergeCell ref="BU85:CC85"/>
    <mergeCell ref="CD85:CL85"/>
    <mergeCell ref="CM85:CU85"/>
    <mergeCell ref="CD88:CL89"/>
    <mergeCell ref="CM88:CU89"/>
    <mergeCell ref="BL88:BT89"/>
    <mergeCell ref="BU88:CC89"/>
    <mergeCell ref="CD86:CL86"/>
    <mergeCell ref="CM86:CU86"/>
    <mergeCell ref="AZ85:BE85"/>
    <mergeCell ref="BF85:BK85"/>
    <mergeCell ref="A90:AU90"/>
    <mergeCell ref="AV90:AY91"/>
    <mergeCell ref="AZ90:BE91"/>
    <mergeCell ref="BF90:BK91"/>
    <mergeCell ref="A91:AU91"/>
    <mergeCell ref="AZ87:BE87"/>
    <mergeCell ref="AV86:AY86"/>
    <mergeCell ref="AV87:AY87"/>
    <mergeCell ref="A93:AU93"/>
    <mergeCell ref="BL92:BT93"/>
    <mergeCell ref="CM90:CU91"/>
    <mergeCell ref="BU90:CC91"/>
    <mergeCell ref="CD90:CL91"/>
    <mergeCell ref="CD92:CL93"/>
    <mergeCell ref="CM92:CU93"/>
    <mergeCell ref="AV92:AY93"/>
    <mergeCell ref="AZ92:BE93"/>
    <mergeCell ref="BL90:BT91"/>
    <mergeCell ref="A92:AU92"/>
    <mergeCell ref="CM94:CU94"/>
    <mergeCell ref="A40:AU40"/>
    <mergeCell ref="AV40:AY40"/>
    <mergeCell ref="AZ40:BE40"/>
    <mergeCell ref="BF40:BK40"/>
    <mergeCell ref="BL40:BT40"/>
    <mergeCell ref="A94:AU94"/>
    <mergeCell ref="AV94:AY94"/>
    <mergeCell ref="BU94:CC94"/>
    <mergeCell ref="AZ94:BE94"/>
    <mergeCell ref="BF94:BK94"/>
    <mergeCell ref="BL94:BT94"/>
    <mergeCell ref="CD83:CL83"/>
    <mergeCell ref="CM83:CU83"/>
    <mergeCell ref="A83:AU83"/>
    <mergeCell ref="AV83:AY83"/>
    <mergeCell ref="AZ83:BE83"/>
    <mergeCell ref="BF83:BK83"/>
    <mergeCell ref="BL83:BT83"/>
    <mergeCell ref="AZ61:BE61"/>
    <mergeCell ref="BF60:BK60"/>
    <mergeCell ref="BF61:BK61"/>
    <mergeCell ref="A61:AU61"/>
    <mergeCell ref="BL61:BT61"/>
    <mergeCell ref="A97:AU97"/>
    <mergeCell ref="AV97:AY97"/>
    <mergeCell ref="AZ97:BE97"/>
    <mergeCell ref="BF97:BK97"/>
    <mergeCell ref="BL97:BT97"/>
    <mergeCell ref="DE123:DE124"/>
    <mergeCell ref="BU60:CC60"/>
    <mergeCell ref="BU61:CC61"/>
    <mergeCell ref="CD60:CL60"/>
    <mergeCell ref="CD61:CL61"/>
    <mergeCell ref="CM60:CU60"/>
    <mergeCell ref="CM61:CU61"/>
    <mergeCell ref="BU83:CC83"/>
    <mergeCell ref="DC109:DC111"/>
    <mergeCell ref="DD109:DD111"/>
    <mergeCell ref="DC121:DC122"/>
    <mergeCell ref="DD121:DD122"/>
    <mergeCell ref="DE121:DE122"/>
    <mergeCell ref="DC115:DC117"/>
    <mergeCell ref="DD115:DD117"/>
    <mergeCell ref="DE115:DE117"/>
    <mergeCell ref="DC118:DC119"/>
    <mergeCell ref="DD118:DD119"/>
    <mergeCell ref="DE118:DE119"/>
    <mergeCell ref="DC79:DC80"/>
    <mergeCell ref="DD79:DD80"/>
    <mergeCell ref="DE79:DE80"/>
    <mergeCell ref="DC92:DC93"/>
    <mergeCell ref="DD92:DD93"/>
    <mergeCell ref="DE92:DE93"/>
    <mergeCell ref="DC88:DC89"/>
    <mergeCell ref="DD88:DD89"/>
    <mergeCell ref="DE88:DE89"/>
    <mergeCell ref="DC90:DC91"/>
    <mergeCell ref="A118:AU119"/>
    <mergeCell ref="AV132:AY132"/>
    <mergeCell ref="AZ132:BE132"/>
    <mergeCell ref="BU132:CC132"/>
    <mergeCell ref="AZ115:BE117"/>
    <mergeCell ref="BF115:BK117"/>
    <mergeCell ref="BL115:BT117"/>
    <mergeCell ref="BL120:BT120"/>
    <mergeCell ref="BU120:CC120"/>
    <mergeCell ref="BL121:BT122"/>
    <mergeCell ref="CZ123:CZ124"/>
    <mergeCell ref="DA123:DA124"/>
    <mergeCell ref="DB123:DB124"/>
    <mergeCell ref="BU97:CC97"/>
    <mergeCell ref="CD97:CL97"/>
    <mergeCell ref="CM97:CU97"/>
    <mergeCell ref="CD98:CL99"/>
    <mergeCell ref="CM98:CU99"/>
    <mergeCell ref="CM100:CU101"/>
    <mergeCell ref="CD104:CL104"/>
    <mergeCell ref="CZ121:CZ122"/>
    <mergeCell ref="DA121:DA122"/>
    <mergeCell ref="DB121:DB122"/>
    <mergeCell ref="CZ115:CZ117"/>
    <mergeCell ref="DA115:DA117"/>
    <mergeCell ref="DB115:DB117"/>
    <mergeCell ref="CZ118:CZ119"/>
    <mergeCell ref="DA118:DA119"/>
    <mergeCell ref="DB118:DB119"/>
    <mergeCell ref="CZ92:CZ93"/>
    <mergeCell ref="DA92:DA93"/>
    <mergeCell ref="DB92:DB93"/>
    <mergeCell ref="CZ90:CZ91"/>
    <mergeCell ref="DA90:DA91"/>
    <mergeCell ref="DB90:DB91"/>
    <mergeCell ref="BF126:BK126"/>
    <mergeCell ref="BL126:BT126"/>
    <mergeCell ref="BU126:CC126"/>
    <mergeCell ref="CD126:CL126"/>
    <mergeCell ref="CM126:CU126"/>
    <mergeCell ref="CW92:CW93"/>
    <mergeCell ref="CD94:CL94"/>
    <mergeCell ref="BF92:BK93"/>
    <mergeCell ref="BU92:CC93"/>
    <mergeCell ref="CD95:CL96"/>
    <mergeCell ref="A126:AU126"/>
    <mergeCell ref="AV126:AY126"/>
    <mergeCell ref="AZ134:BE134"/>
    <mergeCell ref="BF132:BK132"/>
    <mergeCell ref="BF133:BK133"/>
    <mergeCell ref="BL132:BT132"/>
    <mergeCell ref="BL133:BT133"/>
    <mergeCell ref="AV133:AY133"/>
    <mergeCell ref="AZ133:BE133"/>
    <mergeCell ref="AZ126:BE126"/>
    <mergeCell ref="CW121:CW122"/>
    <mergeCell ref="CW123:CW124"/>
    <mergeCell ref="A128:AU128"/>
    <mergeCell ref="AV128:AY128"/>
    <mergeCell ref="AZ128:BE128"/>
    <mergeCell ref="BF128:BK128"/>
    <mergeCell ref="BL128:BT128"/>
    <mergeCell ref="BU128:CC128"/>
    <mergeCell ref="CD128:CL128"/>
    <mergeCell ref="CM128:CU128"/>
    <mergeCell ref="BQ9:CU9"/>
    <mergeCell ref="I23:BS23"/>
    <mergeCell ref="CW79:CW80"/>
    <mergeCell ref="CX79:CX80"/>
    <mergeCell ref="CY79:CY80"/>
    <mergeCell ref="CX92:CX93"/>
    <mergeCell ref="CY92:CY93"/>
    <mergeCell ref="AV60:AY60"/>
    <mergeCell ref="AV61:AY61"/>
    <mergeCell ref="AZ60:BE60"/>
    <mergeCell ref="CD132:CL132"/>
    <mergeCell ref="CD133:CL133"/>
    <mergeCell ref="CM132:CU132"/>
    <mergeCell ref="CM133:CU133"/>
    <mergeCell ref="BF134:BK134"/>
    <mergeCell ref="BL134:BT134"/>
    <mergeCell ref="BU134:CC134"/>
    <mergeCell ref="CD134:CL134"/>
    <mergeCell ref="CM134:CU134"/>
    <mergeCell ref="AZ84:BE84"/>
    <mergeCell ref="BF84:BK84"/>
    <mergeCell ref="BL84:BT84"/>
    <mergeCell ref="BU84:CC84"/>
    <mergeCell ref="CD84:CL84"/>
    <mergeCell ref="CM84:CU84"/>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4"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90" zoomScaleSheetLayoutView="90" zoomScalePageLayoutView="0" workbookViewId="0" topLeftCell="A4">
      <pane xSplit="68" ySplit="6" topLeftCell="BQ56" activePane="bottomRight" state="frozen"/>
      <selection pane="topLeft" activeCell="A4" sqref="A4"/>
      <selection pane="topRight" activeCell="BQ4" sqref="BQ4"/>
      <selection pane="bottomLeft" activeCell="A10" sqref="A10"/>
      <selection pane="bottomRight" activeCell="C89" sqref="C89"/>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302" t="s">
        <v>334</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Y1"/>
      <c r="CZ1"/>
      <c r="DA1"/>
    </row>
    <row r="3" spans="1:105" s="3" customFormat="1" ht="12" customHeight="1">
      <c r="A3" s="460" t="s">
        <v>206</v>
      </c>
      <c r="B3" s="460"/>
      <c r="C3" s="460"/>
      <c r="D3" s="460"/>
      <c r="E3" s="461"/>
      <c r="F3" s="460" t="s">
        <v>45</v>
      </c>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1"/>
      <c r="BD3" s="473" t="s">
        <v>297</v>
      </c>
      <c r="BE3" s="460"/>
      <c r="BF3" s="460"/>
      <c r="BG3" s="460"/>
      <c r="BH3" s="460"/>
      <c r="BI3" s="461"/>
      <c r="BJ3" s="473" t="s">
        <v>210</v>
      </c>
      <c r="BK3" s="460"/>
      <c r="BL3" s="460"/>
      <c r="BM3" s="460"/>
      <c r="BN3" s="460"/>
      <c r="BO3" s="461"/>
      <c r="BP3" s="474" t="s">
        <v>382</v>
      </c>
      <c r="BQ3" s="119"/>
      <c r="BR3" s="476" t="s">
        <v>34</v>
      </c>
      <c r="BS3" s="477"/>
      <c r="BT3" s="477"/>
      <c r="BU3" s="477"/>
      <c r="BV3" s="477"/>
      <c r="BW3" s="477"/>
      <c r="BX3" s="477"/>
      <c r="BY3" s="477"/>
      <c r="BZ3" s="477"/>
      <c r="CA3" s="477"/>
      <c r="CB3" s="477"/>
      <c r="CC3" s="477"/>
      <c r="CD3" s="477"/>
      <c r="CE3" s="477"/>
      <c r="CF3" s="477"/>
      <c r="CG3" s="477"/>
      <c r="CH3" s="477"/>
      <c r="CI3" s="477"/>
      <c r="CJ3" s="477"/>
      <c r="CK3" s="477"/>
      <c r="CL3" s="477"/>
      <c r="CM3" s="477"/>
      <c r="CN3" s="477"/>
      <c r="CO3" s="477"/>
      <c r="CP3" s="477"/>
      <c r="CQ3" s="477"/>
      <c r="CR3" s="477"/>
      <c r="CS3" s="477"/>
      <c r="CT3" s="477"/>
      <c r="CU3" s="477"/>
      <c r="CV3" s="477"/>
      <c r="CW3" s="477"/>
      <c r="CY3" s="379" t="s">
        <v>401</v>
      </c>
      <c r="CZ3" s="379"/>
      <c r="DA3" s="379"/>
    </row>
    <row r="4" spans="1:105" s="3" customFormat="1" ht="29.25" customHeight="1">
      <c r="A4" s="463" t="s">
        <v>207</v>
      </c>
      <c r="B4" s="463"/>
      <c r="C4" s="463"/>
      <c r="D4" s="463"/>
      <c r="E4" s="464"/>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3"/>
      <c r="AS4" s="463"/>
      <c r="AT4" s="463"/>
      <c r="AU4" s="463"/>
      <c r="AV4" s="463"/>
      <c r="AW4" s="463"/>
      <c r="AX4" s="463"/>
      <c r="AY4" s="463"/>
      <c r="AZ4" s="463"/>
      <c r="BA4" s="463"/>
      <c r="BB4" s="463"/>
      <c r="BC4" s="464"/>
      <c r="BD4" s="462" t="s">
        <v>208</v>
      </c>
      <c r="BE4" s="463"/>
      <c r="BF4" s="463"/>
      <c r="BG4" s="463"/>
      <c r="BH4" s="463"/>
      <c r="BI4" s="464"/>
      <c r="BJ4" s="462" t="s">
        <v>211</v>
      </c>
      <c r="BK4" s="463"/>
      <c r="BL4" s="463"/>
      <c r="BM4" s="463"/>
      <c r="BN4" s="463"/>
      <c r="BO4" s="464"/>
      <c r="BP4" s="465"/>
      <c r="BQ4" s="465" t="s">
        <v>427</v>
      </c>
      <c r="BR4" s="462" t="s">
        <v>398</v>
      </c>
      <c r="BS4" s="463"/>
      <c r="BT4" s="463"/>
      <c r="BU4" s="463"/>
      <c r="BV4" s="463"/>
      <c r="BW4" s="463"/>
      <c r="BX4" s="463"/>
      <c r="BY4" s="464"/>
      <c r="BZ4" s="462" t="s">
        <v>420</v>
      </c>
      <c r="CA4" s="463"/>
      <c r="CB4" s="463"/>
      <c r="CC4" s="463"/>
      <c r="CD4" s="463"/>
      <c r="CE4" s="463"/>
      <c r="CF4" s="463"/>
      <c r="CG4" s="464"/>
      <c r="CH4" s="462" t="s">
        <v>435</v>
      </c>
      <c r="CI4" s="463"/>
      <c r="CJ4" s="463"/>
      <c r="CK4" s="463"/>
      <c r="CL4" s="463"/>
      <c r="CM4" s="463"/>
      <c r="CN4" s="463"/>
      <c r="CO4" s="464"/>
      <c r="CP4" s="462" t="s">
        <v>43</v>
      </c>
      <c r="CQ4" s="463"/>
      <c r="CR4" s="463"/>
      <c r="CS4" s="463"/>
      <c r="CT4" s="463"/>
      <c r="CU4" s="463"/>
      <c r="CV4" s="463"/>
      <c r="CW4" s="463"/>
      <c r="CY4" s="379" t="s">
        <v>319</v>
      </c>
      <c r="CZ4" s="379" t="s">
        <v>320</v>
      </c>
      <c r="DA4" s="379" t="s">
        <v>309</v>
      </c>
    </row>
    <row r="5" spans="1:105" s="3" customFormat="1" ht="12" customHeight="1">
      <c r="A5" s="463"/>
      <c r="B5" s="463"/>
      <c r="C5" s="463"/>
      <c r="D5" s="463"/>
      <c r="E5" s="464"/>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3"/>
      <c r="AV5" s="463"/>
      <c r="AW5" s="463"/>
      <c r="AX5" s="463"/>
      <c r="AY5" s="463"/>
      <c r="AZ5" s="463"/>
      <c r="BA5" s="463"/>
      <c r="BB5" s="463"/>
      <c r="BC5" s="464"/>
      <c r="BD5" s="462"/>
      <c r="BE5" s="463"/>
      <c r="BF5" s="463"/>
      <c r="BG5" s="463"/>
      <c r="BH5" s="463"/>
      <c r="BI5" s="464"/>
      <c r="BJ5" s="462" t="s">
        <v>212</v>
      </c>
      <c r="BK5" s="463"/>
      <c r="BL5" s="463"/>
      <c r="BM5" s="463"/>
      <c r="BN5" s="463"/>
      <c r="BO5" s="464"/>
      <c r="BP5" s="465"/>
      <c r="BQ5" s="465"/>
      <c r="BR5" s="462" t="s">
        <v>213</v>
      </c>
      <c r="BS5" s="463"/>
      <c r="BT5" s="463"/>
      <c r="BU5" s="463"/>
      <c r="BV5" s="463"/>
      <c r="BW5" s="463"/>
      <c r="BX5" s="463"/>
      <c r="BY5" s="464"/>
      <c r="BZ5" s="462" t="s">
        <v>215</v>
      </c>
      <c r="CA5" s="463"/>
      <c r="CB5" s="463"/>
      <c r="CC5" s="463"/>
      <c r="CD5" s="463"/>
      <c r="CE5" s="463"/>
      <c r="CF5" s="463"/>
      <c r="CG5" s="464"/>
      <c r="CH5" s="462" t="s">
        <v>218</v>
      </c>
      <c r="CI5" s="463"/>
      <c r="CJ5" s="463"/>
      <c r="CK5" s="463"/>
      <c r="CL5" s="463"/>
      <c r="CM5" s="463"/>
      <c r="CN5" s="463"/>
      <c r="CO5" s="464"/>
      <c r="CP5" s="462" t="s">
        <v>44</v>
      </c>
      <c r="CQ5" s="463"/>
      <c r="CR5" s="463"/>
      <c r="CS5" s="463"/>
      <c r="CT5" s="463"/>
      <c r="CU5" s="463"/>
      <c r="CV5" s="463"/>
      <c r="CW5" s="463"/>
      <c r="CY5" s="379"/>
      <c r="CZ5" s="379"/>
      <c r="DA5" s="379"/>
    </row>
    <row r="6" spans="1:105" s="3" customFormat="1" ht="12" customHeight="1">
      <c r="A6" s="463"/>
      <c r="B6" s="463"/>
      <c r="C6" s="463"/>
      <c r="D6" s="463"/>
      <c r="E6" s="464"/>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3"/>
      <c r="AV6" s="463"/>
      <c r="AW6" s="463"/>
      <c r="AX6" s="463"/>
      <c r="AY6" s="463"/>
      <c r="AZ6" s="463"/>
      <c r="BA6" s="463"/>
      <c r="BB6" s="463"/>
      <c r="BC6" s="464"/>
      <c r="BD6" s="462"/>
      <c r="BE6" s="463"/>
      <c r="BF6" s="463"/>
      <c r="BG6" s="463"/>
      <c r="BH6" s="463"/>
      <c r="BI6" s="464"/>
      <c r="BJ6" s="462"/>
      <c r="BK6" s="463"/>
      <c r="BL6" s="463"/>
      <c r="BM6" s="463"/>
      <c r="BN6" s="463"/>
      <c r="BO6" s="464"/>
      <c r="BP6" s="465"/>
      <c r="BQ6" s="465"/>
      <c r="BR6" s="462" t="s">
        <v>214</v>
      </c>
      <c r="BS6" s="463"/>
      <c r="BT6" s="463"/>
      <c r="BU6" s="463"/>
      <c r="BV6" s="463"/>
      <c r="BW6" s="463"/>
      <c r="BX6" s="463"/>
      <c r="BY6" s="464"/>
      <c r="BZ6" s="462" t="s">
        <v>40</v>
      </c>
      <c r="CA6" s="463"/>
      <c r="CB6" s="463"/>
      <c r="CC6" s="463"/>
      <c r="CD6" s="463"/>
      <c r="CE6" s="463"/>
      <c r="CF6" s="463"/>
      <c r="CG6" s="464"/>
      <c r="CH6" s="462" t="s">
        <v>40</v>
      </c>
      <c r="CI6" s="463"/>
      <c r="CJ6" s="463"/>
      <c r="CK6" s="463"/>
      <c r="CL6" s="463"/>
      <c r="CM6" s="463"/>
      <c r="CN6" s="463"/>
      <c r="CO6" s="464"/>
      <c r="CP6" s="462" t="s">
        <v>40</v>
      </c>
      <c r="CQ6" s="463"/>
      <c r="CR6" s="463"/>
      <c r="CS6" s="463"/>
      <c r="CT6" s="463"/>
      <c r="CU6" s="463"/>
      <c r="CV6" s="463"/>
      <c r="CW6" s="463"/>
      <c r="CY6" s="379"/>
      <c r="CZ6" s="379"/>
      <c r="DA6" s="379"/>
    </row>
    <row r="7" spans="1:105" s="3" customFormat="1" ht="13.5" customHeight="1">
      <c r="A7" s="489"/>
      <c r="B7" s="489"/>
      <c r="C7" s="489"/>
      <c r="D7" s="489"/>
      <c r="E7" s="490"/>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3"/>
      <c r="AO7" s="463"/>
      <c r="AP7" s="463"/>
      <c r="AQ7" s="463"/>
      <c r="AR7" s="463"/>
      <c r="AS7" s="463"/>
      <c r="AT7" s="463"/>
      <c r="AU7" s="463"/>
      <c r="AV7" s="463"/>
      <c r="AW7" s="463"/>
      <c r="AX7" s="463"/>
      <c r="AY7" s="463"/>
      <c r="AZ7" s="463"/>
      <c r="BA7" s="463"/>
      <c r="BB7" s="463"/>
      <c r="BC7" s="464"/>
      <c r="BD7" s="462"/>
      <c r="BE7" s="463"/>
      <c r="BF7" s="463"/>
      <c r="BG7" s="463"/>
      <c r="BH7" s="463"/>
      <c r="BI7" s="464"/>
      <c r="BJ7" s="462"/>
      <c r="BK7" s="463"/>
      <c r="BL7" s="463"/>
      <c r="BM7" s="463"/>
      <c r="BN7" s="463"/>
      <c r="BO7" s="464"/>
      <c r="BP7" s="466"/>
      <c r="BQ7" s="466"/>
      <c r="BR7" s="462" t="s">
        <v>216</v>
      </c>
      <c r="BS7" s="463"/>
      <c r="BT7" s="463"/>
      <c r="BU7" s="463"/>
      <c r="BV7" s="463"/>
      <c r="BW7" s="463"/>
      <c r="BX7" s="463"/>
      <c r="BY7" s="464"/>
      <c r="BZ7" s="462" t="s">
        <v>217</v>
      </c>
      <c r="CA7" s="463"/>
      <c r="CB7" s="463"/>
      <c r="CC7" s="463"/>
      <c r="CD7" s="463"/>
      <c r="CE7" s="463"/>
      <c r="CF7" s="463"/>
      <c r="CG7" s="464"/>
      <c r="CH7" s="462" t="s">
        <v>217</v>
      </c>
      <c r="CI7" s="463"/>
      <c r="CJ7" s="463"/>
      <c r="CK7" s="463"/>
      <c r="CL7" s="463"/>
      <c r="CM7" s="463"/>
      <c r="CN7" s="463"/>
      <c r="CO7" s="464"/>
      <c r="CP7" s="462" t="s">
        <v>41</v>
      </c>
      <c r="CQ7" s="463"/>
      <c r="CR7" s="463"/>
      <c r="CS7" s="463"/>
      <c r="CT7" s="463"/>
      <c r="CU7" s="463"/>
      <c r="CV7" s="463"/>
      <c r="CW7" s="463"/>
      <c r="CY7" s="379"/>
      <c r="CZ7" s="379"/>
      <c r="DA7" s="379"/>
    </row>
    <row r="8" spans="1:105" s="3" customFormat="1" ht="12" customHeight="1" thickBot="1">
      <c r="A8" s="477">
        <v>1</v>
      </c>
      <c r="B8" s="477"/>
      <c r="C8" s="477"/>
      <c r="D8" s="477"/>
      <c r="E8" s="315"/>
      <c r="F8" s="315">
        <v>2</v>
      </c>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467">
        <v>3</v>
      </c>
      <c r="BE8" s="467"/>
      <c r="BF8" s="467"/>
      <c r="BG8" s="467"/>
      <c r="BH8" s="467"/>
      <c r="BI8" s="467"/>
      <c r="BJ8" s="467">
        <v>4</v>
      </c>
      <c r="BK8" s="467"/>
      <c r="BL8" s="467"/>
      <c r="BM8" s="467"/>
      <c r="BN8" s="467"/>
      <c r="BO8" s="467"/>
      <c r="BP8" s="60">
        <v>4.1</v>
      </c>
      <c r="BQ8" s="60">
        <v>4.2</v>
      </c>
      <c r="BR8" s="467">
        <v>5</v>
      </c>
      <c r="BS8" s="467"/>
      <c r="BT8" s="467"/>
      <c r="BU8" s="467"/>
      <c r="BV8" s="467"/>
      <c r="BW8" s="467"/>
      <c r="BX8" s="467"/>
      <c r="BY8" s="467"/>
      <c r="BZ8" s="467">
        <v>6</v>
      </c>
      <c r="CA8" s="467"/>
      <c r="CB8" s="467"/>
      <c r="CC8" s="467"/>
      <c r="CD8" s="467"/>
      <c r="CE8" s="467"/>
      <c r="CF8" s="467"/>
      <c r="CG8" s="467"/>
      <c r="CH8" s="467">
        <v>7</v>
      </c>
      <c r="CI8" s="467"/>
      <c r="CJ8" s="467"/>
      <c r="CK8" s="467"/>
      <c r="CL8" s="467"/>
      <c r="CM8" s="467"/>
      <c r="CN8" s="467"/>
      <c r="CO8" s="467"/>
      <c r="CP8" s="467">
        <v>8</v>
      </c>
      <c r="CQ8" s="467"/>
      <c r="CR8" s="467"/>
      <c r="CS8" s="467"/>
      <c r="CT8" s="467"/>
      <c r="CU8" s="467"/>
      <c r="CV8" s="467"/>
      <c r="CW8" s="473"/>
      <c r="CY8" s="379"/>
      <c r="CZ8" s="379"/>
      <c r="DA8" s="379"/>
    </row>
    <row r="9" spans="1:105" ht="15" customHeight="1">
      <c r="A9" s="469" t="s">
        <v>219</v>
      </c>
      <c r="B9" s="469"/>
      <c r="C9" s="469"/>
      <c r="D9" s="469"/>
      <c r="E9" s="470"/>
      <c r="F9" s="274" t="s">
        <v>335</v>
      </c>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491" t="s">
        <v>209</v>
      </c>
      <c r="BE9" s="492"/>
      <c r="BF9" s="492"/>
      <c r="BG9" s="492"/>
      <c r="BH9" s="492"/>
      <c r="BI9" s="492"/>
      <c r="BJ9" s="304" t="s">
        <v>57</v>
      </c>
      <c r="BK9" s="304"/>
      <c r="BL9" s="304"/>
      <c r="BM9" s="304"/>
      <c r="BN9" s="304"/>
      <c r="BO9" s="304"/>
      <c r="BP9" s="54"/>
      <c r="BQ9" s="54"/>
      <c r="BR9" s="475">
        <f>BR10+BR19+BR22+BR28</f>
        <v>22336674.589999996</v>
      </c>
      <c r="BS9" s="475"/>
      <c r="BT9" s="475"/>
      <c r="BU9" s="475"/>
      <c r="BV9" s="475"/>
      <c r="BW9" s="475"/>
      <c r="BX9" s="475"/>
      <c r="BY9" s="475"/>
      <c r="BZ9" s="475">
        <f>BZ10+BZ19+BZ22+BZ28</f>
        <v>30383220</v>
      </c>
      <c r="CA9" s="475"/>
      <c r="CB9" s="475"/>
      <c r="CC9" s="475"/>
      <c r="CD9" s="475"/>
      <c r="CE9" s="475"/>
      <c r="CF9" s="475"/>
      <c r="CG9" s="475"/>
      <c r="CH9" s="475">
        <f>CH10+CH19+CH22+CH28</f>
        <v>13442120</v>
      </c>
      <c r="CI9" s="475"/>
      <c r="CJ9" s="475"/>
      <c r="CK9" s="475"/>
      <c r="CL9" s="475"/>
      <c r="CM9" s="475"/>
      <c r="CN9" s="475"/>
      <c r="CO9" s="475"/>
      <c r="CP9" s="475">
        <f>CP10+CP19+CP22+CP28</f>
        <v>0</v>
      </c>
      <c r="CQ9" s="475"/>
      <c r="CR9" s="475"/>
      <c r="CS9" s="475"/>
      <c r="CT9" s="475"/>
      <c r="CU9" s="475"/>
      <c r="CV9" s="475"/>
      <c r="CW9" s="475"/>
      <c r="CY9" s="3"/>
      <c r="CZ9" s="3"/>
      <c r="DA9" s="3"/>
    </row>
    <row r="10" spans="1:105" ht="12.75">
      <c r="A10" s="124" t="s">
        <v>221</v>
      </c>
      <c r="B10" s="124"/>
      <c r="C10" s="124"/>
      <c r="D10" s="124"/>
      <c r="E10" s="125"/>
      <c r="F10" s="471" t="s">
        <v>50</v>
      </c>
      <c r="G10" s="472"/>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54"/>
      <c r="BD10" s="217" t="s">
        <v>222</v>
      </c>
      <c r="BE10" s="160"/>
      <c r="BF10" s="160"/>
      <c r="BG10" s="160"/>
      <c r="BH10" s="160"/>
      <c r="BI10" s="161"/>
      <c r="BJ10" s="159" t="s">
        <v>57</v>
      </c>
      <c r="BK10" s="160"/>
      <c r="BL10" s="160"/>
      <c r="BM10" s="160"/>
      <c r="BN10" s="160"/>
      <c r="BO10" s="161"/>
      <c r="BP10" s="423"/>
      <c r="BQ10" s="423"/>
      <c r="BR10" s="406">
        <v>0</v>
      </c>
      <c r="BS10" s="407"/>
      <c r="BT10" s="407"/>
      <c r="BU10" s="407"/>
      <c r="BV10" s="407"/>
      <c r="BW10" s="407"/>
      <c r="BX10" s="407"/>
      <c r="BY10" s="417"/>
      <c r="BZ10" s="406">
        <v>0</v>
      </c>
      <c r="CA10" s="407"/>
      <c r="CB10" s="407"/>
      <c r="CC10" s="407"/>
      <c r="CD10" s="407"/>
      <c r="CE10" s="407"/>
      <c r="CF10" s="407"/>
      <c r="CG10" s="417"/>
      <c r="CH10" s="406">
        <v>0</v>
      </c>
      <c r="CI10" s="407"/>
      <c r="CJ10" s="407"/>
      <c r="CK10" s="407"/>
      <c r="CL10" s="407"/>
      <c r="CM10" s="407"/>
      <c r="CN10" s="407"/>
      <c r="CO10" s="417"/>
      <c r="CP10" s="406"/>
      <c r="CQ10" s="407"/>
      <c r="CR10" s="407"/>
      <c r="CS10" s="407"/>
      <c r="CT10" s="407"/>
      <c r="CU10" s="407"/>
      <c r="CV10" s="407"/>
      <c r="CW10" s="408"/>
      <c r="CY10" s="46"/>
      <c r="CZ10" s="46"/>
      <c r="DA10" s="46"/>
    </row>
    <row r="11" spans="1:105" ht="12.75">
      <c r="A11" s="124"/>
      <c r="B11" s="124"/>
      <c r="C11" s="124"/>
      <c r="D11" s="124"/>
      <c r="E11" s="125"/>
      <c r="F11" s="449" t="s">
        <v>236</v>
      </c>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0"/>
      <c r="AY11" s="450"/>
      <c r="AZ11" s="450"/>
      <c r="BA11" s="450"/>
      <c r="BB11" s="450"/>
      <c r="BC11" s="451"/>
      <c r="BD11" s="317"/>
      <c r="BE11" s="201"/>
      <c r="BF11" s="201"/>
      <c r="BG11" s="201"/>
      <c r="BH11" s="201"/>
      <c r="BI11" s="202"/>
      <c r="BJ11" s="200"/>
      <c r="BK11" s="201"/>
      <c r="BL11" s="201"/>
      <c r="BM11" s="201"/>
      <c r="BN11" s="201"/>
      <c r="BO11" s="202"/>
      <c r="BP11" s="468"/>
      <c r="BQ11" s="468"/>
      <c r="BR11" s="436"/>
      <c r="BS11" s="437"/>
      <c r="BT11" s="437"/>
      <c r="BU11" s="437"/>
      <c r="BV11" s="437"/>
      <c r="BW11" s="437"/>
      <c r="BX11" s="437"/>
      <c r="BY11" s="438"/>
      <c r="BZ11" s="436"/>
      <c r="CA11" s="437"/>
      <c r="CB11" s="437"/>
      <c r="CC11" s="437"/>
      <c r="CD11" s="437"/>
      <c r="CE11" s="437"/>
      <c r="CF11" s="437"/>
      <c r="CG11" s="438"/>
      <c r="CH11" s="436"/>
      <c r="CI11" s="437"/>
      <c r="CJ11" s="437"/>
      <c r="CK11" s="437"/>
      <c r="CL11" s="437"/>
      <c r="CM11" s="437"/>
      <c r="CN11" s="437"/>
      <c r="CO11" s="438"/>
      <c r="CP11" s="436"/>
      <c r="CQ11" s="437"/>
      <c r="CR11" s="437"/>
      <c r="CS11" s="437"/>
      <c r="CT11" s="437"/>
      <c r="CU11" s="437"/>
      <c r="CV11" s="437"/>
      <c r="CW11" s="448"/>
      <c r="CY11" s="46"/>
      <c r="CZ11" s="46"/>
      <c r="DA11" s="46"/>
    </row>
    <row r="12" spans="1:105" ht="12.75">
      <c r="A12" s="124"/>
      <c r="B12" s="124"/>
      <c r="C12" s="124"/>
      <c r="D12" s="124"/>
      <c r="E12" s="125"/>
      <c r="F12" s="449" t="s">
        <v>237</v>
      </c>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50"/>
      <c r="AW12" s="450"/>
      <c r="AX12" s="450"/>
      <c r="AY12" s="450"/>
      <c r="AZ12" s="450"/>
      <c r="BA12" s="450"/>
      <c r="BB12" s="450"/>
      <c r="BC12" s="451"/>
      <c r="BD12" s="317"/>
      <c r="BE12" s="201"/>
      <c r="BF12" s="201"/>
      <c r="BG12" s="201"/>
      <c r="BH12" s="201"/>
      <c r="BI12" s="202"/>
      <c r="BJ12" s="200"/>
      <c r="BK12" s="201"/>
      <c r="BL12" s="201"/>
      <c r="BM12" s="201"/>
      <c r="BN12" s="201"/>
      <c r="BO12" s="202"/>
      <c r="BP12" s="468"/>
      <c r="BQ12" s="468"/>
      <c r="BR12" s="436"/>
      <c r="BS12" s="437"/>
      <c r="BT12" s="437"/>
      <c r="BU12" s="437"/>
      <c r="BV12" s="437"/>
      <c r="BW12" s="437"/>
      <c r="BX12" s="437"/>
      <c r="BY12" s="438"/>
      <c r="BZ12" s="436"/>
      <c r="CA12" s="437"/>
      <c r="CB12" s="437"/>
      <c r="CC12" s="437"/>
      <c r="CD12" s="437"/>
      <c r="CE12" s="437"/>
      <c r="CF12" s="437"/>
      <c r="CG12" s="438"/>
      <c r="CH12" s="436"/>
      <c r="CI12" s="437"/>
      <c r="CJ12" s="437"/>
      <c r="CK12" s="437"/>
      <c r="CL12" s="437"/>
      <c r="CM12" s="437"/>
      <c r="CN12" s="437"/>
      <c r="CO12" s="438"/>
      <c r="CP12" s="436"/>
      <c r="CQ12" s="437"/>
      <c r="CR12" s="437"/>
      <c r="CS12" s="437"/>
      <c r="CT12" s="437"/>
      <c r="CU12" s="437"/>
      <c r="CV12" s="437"/>
      <c r="CW12" s="448"/>
      <c r="CY12" s="47"/>
      <c r="CZ12" s="47"/>
      <c r="DA12" s="47"/>
    </row>
    <row r="13" spans="1:105" ht="12.75">
      <c r="A13" s="124"/>
      <c r="B13" s="124"/>
      <c r="C13" s="124"/>
      <c r="D13" s="124"/>
      <c r="E13" s="125"/>
      <c r="F13" s="449" t="s">
        <v>238</v>
      </c>
      <c r="G13" s="450"/>
      <c r="H13" s="450"/>
      <c r="I13" s="450"/>
      <c r="J13" s="450"/>
      <c r="K13" s="450"/>
      <c r="L13" s="450"/>
      <c r="M13" s="450"/>
      <c r="N13" s="450"/>
      <c r="O13" s="450"/>
      <c r="P13" s="450"/>
      <c r="Q13" s="450"/>
      <c r="R13" s="450"/>
      <c r="S13" s="450"/>
      <c r="T13" s="450"/>
      <c r="U13" s="450"/>
      <c r="V13" s="450"/>
      <c r="W13" s="450"/>
      <c r="X13" s="450"/>
      <c r="Y13" s="450"/>
      <c r="Z13" s="450"/>
      <c r="AA13" s="450"/>
      <c r="AB13" s="450"/>
      <c r="AC13" s="450"/>
      <c r="AD13" s="450"/>
      <c r="AE13" s="450"/>
      <c r="AF13" s="450"/>
      <c r="AG13" s="450"/>
      <c r="AH13" s="450"/>
      <c r="AI13" s="450"/>
      <c r="AJ13" s="450"/>
      <c r="AK13" s="450"/>
      <c r="AL13" s="450"/>
      <c r="AM13" s="450"/>
      <c r="AN13" s="450"/>
      <c r="AO13" s="450"/>
      <c r="AP13" s="450"/>
      <c r="AQ13" s="450"/>
      <c r="AR13" s="450"/>
      <c r="AS13" s="450"/>
      <c r="AT13" s="450"/>
      <c r="AU13" s="450"/>
      <c r="AV13" s="450"/>
      <c r="AW13" s="450"/>
      <c r="AX13" s="450"/>
      <c r="AY13" s="450"/>
      <c r="AZ13" s="450"/>
      <c r="BA13" s="450"/>
      <c r="BB13" s="450"/>
      <c r="BC13" s="451"/>
      <c r="BD13" s="317"/>
      <c r="BE13" s="201"/>
      <c r="BF13" s="201"/>
      <c r="BG13" s="201"/>
      <c r="BH13" s="201"/>
      <c r="BI13" s="202"/>
      <c r="BJ13" s="200"/>
      <c r="BK13" s="201"/>
      <c r="BL13" s="201"/>
      <c r="BM13" s="201"/>
      <c r="BN13" s="201"/>
      <c r="BO13" s="202"/>
      <c r="BP13" s="468"/>
      <c r="BQ13" s="468"/>
      <c r="BR13" s="436"/>
      <c r="BS13" s="437"/>
      <c r="BT13" s="437"/>
      <c r="BU13" s="437"/>
      <c r="BV13" s="437"/>
      <c r="BW13" s="437"/>
      <c r="BX13" s="437"/>
      <c r="BY13" s="438"/>
      <c r="BZ13" s="436"/>
      <c r="CA13" s="437"/>
      <c r="CB13" s="437"/>
      <c r="CC13" s="437"/>
      <c r="CD13" s="437"/>
      <c r="CE13" s="437"/>
      <c r="CF13" s="437"/>
      <c r="CG13" s="438"/>
      <c r="CH13" s="436"/>
      <c r="CI13" s="437"/>
      <c r="CJ13" s="437"/>
      <c r="CK13" s="437"/>
      <c r="CL13" s="437"/>
      <c r="CM13" s="437"/>
      <c r="CN13" s="437"/>
      <c r="CO13" s="438"/>
      <c r="CP13" s="436"/>
      <c r="CQ13" s="437"/>
      <c r="CR13" s="437"/>
      <c r="CS13" s="437"/>
      <c r="CT13" s="437"/>
      <c r="CU13" s="437"/>
      <c r="CV13" s="437"/>
      <c r="CW13" s="448"/>
      <c r="CY13" s="136"/>
      <c r="CZ13" s="136"/>
      <c r="DA13" s="136"/>
    </row>
    <row r="14" spans="1:105" ht="12.75">
      <c r="A14" s="124"/>
      <c r="B14" s="124"/>
      <c r="C14" s="124"/>
      <c r="D14" s="124"/>
      <c r="E14" s="125"/>
      <c r="F14" s="449" t="s">
        <v>239</v>
      </c>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450"/>
      <c r="AQ14" s="450"/>
      <c r="AR14" s="450"/>
      <c r="AS14" s="450"/>
      <c r="AT14" s="450"/>
      <c r="AU14" s="450"/>
      <c r="AV14" s="450"/>
      <c r="AW14" s="450"/>
      <c r="AX14" s="450"/>
      <c r="AY14" s="450"/>
      <c r="AZ14" s="450"/>
      <c r="BA14" s="450"/>
      <c r="BB14" s="450"/>
      <c r="BC14" s="451"/>
      <c r="BD14" s="317"/>
      <c r="BE14" s="201"/>
      <c r="BF14" s="201"/>
      <c r="BG14" s="201"/>
      <c r="BH14" s="201"/>
      <c r="BI14" s="202"/>
      <c r="BJ14" s="200"/>
      <c r="BK14" s="201"/>
      <c r="BL14" s="201"/>
      <c r="BM14" s="201"/>
      <c r="BN14" s="201"/>
      <c r="BO14" s="202"/>
      <c r="BP14" s="468"/>
      <c r="BQ14" s="468"/>
      <c r="BR14" s="436"/>
      <c r="BS14" s="437"/>
      <c r="BT14" s="437"/>
      <c r="BU14" s="437"/>
      <c r="BV14" s="437"/>
      <c r="BW14" s="437"/>
      <c r="BX14" s="437"/>
      <c r="BY14" s="438"/>
      <c r="BZ14" s="436"/>
      <c r="CA14" s="437"/>
      <c r="CB14" s="437"/>
      <c r="CC14" s="437"/>
      <c r="CD14" s="437"/>
      <c r="CE14" s="437"/>
      <c r="CF14" s="437"/>
      <c r="CG14" s="438"/>
      <c r="CH14" s="436"/>
      <c r="CI14" s="437"/>
      <c r="CJ14" s="437"/>
      <c r="CK14" s="437"/>
      <c r="CL14" s="437"/>
      <c r="CM14" s="437"/>
      <c r="CN14" s="437"/>
      <c r="CO14" s="438"/>
      <c r="CP14" s="436"/>
      <c r="CQ14" s="437"/>
      <c r="CR14" s="437"/>
      <c r="CS14" s="437"/>
      <c r="CT14" s="437"/>
      <c r="CU14" s="437"/>
      <c r="CV14" s="437"/>
      <c r="CW14" s="448"/>
      <c r="CY14" s="136"/>
      <c r="CZ14" s="136"/>
      <c r="DA14" s="136"/>
    </row>
    <row r="15" spans="1:105" ht="12.75">
      <c r="A15" s="124"/>
      <c r="B15" s="124"/>
      <c r="C15" s="124"/>
      <c r="D15" s="124"/>
      <c r="E15" s="125"/>
      <c r="F15" s="449" t="s">
        <v>240</v>
      </c>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0"/>
      <c r="AX15" s="450"/>
      <c r="AY15" s="450"/>
      <c r="AZ15" s="450"/>
      <c r="BA15" s="450"/>
      <c r="BB15" s="450"/>
      <c r="BC15" s="451"/>
      <c r="BD15" s="317"/>
      <c r="BE15" s="201"/>
      <c r="BF15" s="201"/>
      <c r="BG15" s="201"/>
      <c r="BH15" s="201"/>
      <c r="BI15" s="202"/>
      <c r="BJ15" s="200"/>
      <c r="BK15" s="201"/>
      <c r="BL15" s="201"/>
      <c r="BM15" s="201"/>
      <c r="BN15" s="201"/>
      <c r="BO15" s="202"/>
      <c r="BP15" s="468"/>
      <c r="BQ15" s="468"/>
      <c r="BR15" s="436"/>
      <c r="BS15" s="437"/>
      <c r="BT15" s="437"/>
      <c r="BU15" s="437"/>
      <c r="BV15" s="437"/>
      <c r="BW15" s="437"/>
      <c r="BX15" s="437"/>
      <c r="BY15" s="438"/>
      <c r="BZ15" s="436"/>
      <c r="CA15" s="437"/>
      <c r="CB15" s="437"/>
      <c r="CC15" s="437"/>
      <c r="CD15" s="437"/>
      <c r="CE15" s="437"/>
      <c r="CF15" s="437"/>
      <c r="CG15" s="438"/>
      <c r="CH15" s="436"/>
      <c r="CI15" s="437"/>
      <c r="CJ15" s="437"/>
      <c r="CK15" s="437"/>
      <c r="CL15" s="437"/>
      <c r="CM15" s="437"/>
      <c r="CN15" s="437"/>
      <c r="CO15" s="438"/>
      <c r="CP15" s="436"/>
      <c r="CQ15" s="437"/>
      <c r="CR15" s="437"/>
      <c r="CS15" s="437"/>
      <c r="CT15" s="437"/>
      <c r="CU15" s="437"/>
      <c r="CV15" s="437"/>
      <c r="CW15" s="448"/>
      <c r="CY15" s="46"/>
      <c r="CZ15" s="46"/>
      <c r="DA15" s="46"/>
    </row>
    <row r="16" spans="1:105" ht="12.75">
      <c r="A16" s="124"/>
      <c r="B16" s="124"/>
      <c r="C16" s="124"/>
      <c r="D16" s="124"/>
      <c r="E16" s="125"/>
      <c r="F16" s="449" t="s">
        <v>241</v>
      </c>
      <c r="G16" s="450"/>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0"/>
      <c r="AF16" s="450"/>
      <c r="AG16" s="450"/>
      <c r="AH16" s="450"/>
      <c r="AI16" s="450"/>
      <c r="AJ16" s="450"/>
      <c r="AK16" s="450"/>
      <c r="AL16" s="450"/>
      <c r="AM16" s="450"/>
      <c r="AN16" s="450"/>
      <c r="AO16" s="450"/>
      <c r="AP16" s="450"/>
      <c r="AQ16" s="450"/>
      <c r="AR16" s="450"/>
      <c r="AS16" s="450"/>
      <c r="AT16" s="450"/>
      <c r="AU16" s="450"/>
      <c r="AV16" s="450"/>
      <c r="AW16" s="450"/>
      <c r="AX16" s="450"/>
      <c r="AY16" s="450"/>
      <c r="AZ16" s="450"/>
      <c r="BA16" s="450"/>
      <c r="BB16" s="450"/>
      <c r="BC16" s="451"/>
      <c r="BD16" s="317"/>
      <c r="BE16" s="201"/>
      <c r="BF16" s="201"/>
      <c r="BG16" s="201"/>
      <c r="BH16" s="201"/>
      <c r="BI16" s="202"/>
      <c r="BJ16" s="200"/>
      <c r="BK16" s="201"/>
      <c r="BL16" s="201"/>
      <c r="BM16" s="201"/>
      <c r="BN16" s="201"/>
      <c r="BO16" s="202"/>
      <c r="BP16" s="468"/>
      <c r="BQ16" s="468"/>
      <c r="BR16" s="436"/>
      <c r="BS16" s="437"/>
      <c r="BT16" s="437"/>
      <c r="BU16" s="437"/>
      <c r="BV16" s="437"/>
      <c r="BW16" s="437"/>
      <c r="BX16" s="437"/>
      <c r="BY16" s="438"/>
      <c r="BZ16" s="436"/>
      <c r="CA16" s="437"/>
      <c r="CB16" s="437"/>
      <c r="CC16" s="437"/>
      <c r="CD16" s="437"/>
      <c r="CE16" s="437"/>
      <c r="CF16" s="437"/>
      <c r="CG16" s="438"/>
      <c r="CH16" s="436"/>
      <c r="CI16" s="437"/>
      <c r="CJ16" s="437"/>
      <c r="CK16" s="437"/>
      <c r="CL16" s="437"/>
      <c r="CM16" s="437"/>
      <c r="CN16" s="437"/>
      <c r="CO16" s="438"/>
      <c r="CP16" s="436"/>
      <c r="CQ16" s="437"/>
      <c r="CR16" s="437"/>
      <c r="CS16" s="437"/>
      <c r="CT16" s="437"/>
      <c r="CU16" s="437"/>
      <c r="CV16" s="437"/>
      <c r="CW16" s="448"/>
      <c r="CY16" s="46"/>
      <c r="CZ16" s="46"/>
      <c r="DA16" s="46"/>
    </row>
    <row r="17" spans="1:105" ht="12.75">
      <c r="A17" s="124"/>
      <c r="B17" s="124"/>
      <c r="C17" s="124"/>
      <c r="D17" s="124"/>
      <c r="E17" s="125"/>
      <c r="F17" s="449" t="s">
        <v>242</v>
      </c>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0"/>
      <c r="AV17" s="450"/>
      <c r="AW17" s="450"/>
      <c r="AX17" s="450"/>
      <c r="AY17" s="450"/>
      <c r="AZ17" s="450"/>
      <c r="BA17" s="450"/>
      <c r="BB17" s="450"/>
      <c r="BC17" s="451"/>
      <c r="BD17" s="317"/>
      <c r="BE17" s="201"/>
      <c r="BF17" s="201"/>
      <c r="BG17" s="201"/>
      <c r="BH17" s="201"/>
      <c r="BI17" s="202"/>
      <c r="BJ17" s="200"/>
      <c r="BK17" s="201"/>
      <c r="BL17" s="201"/>
      <c r="BM17" s="201"/>
      <c r="BN17" s="201"/>
      <c r="BO17" s="202"/>
      <c r="BP17" s="468"/>
      <c r="BQ17" s="468"/>
      <c r="BR17" s="436"/>
      <c r="BS17" s="437"/>
      <c r="BT17" s="437"/>
      <c r="BU17" s="437"/>
      <c r="BV17" s="437"/>
      <c r="BW17" s="437"/>
      <c r="BX17" s="437"/>
      <c r="BY17" s="438"/>
      <c r="BZ17" s="436"/>
      <c r="CA17" s="437"/>
      <c r="CB17" s="437"/>
      <c r="CC17" s="437"/>
      <c r="CD17" s="437"/>
      <c r="CE17" s="437"/>
      <c r="CF17" s="437"/>
      <c r="CG17" s="438"/>
      <c r="CH17" s="436"/>
      <c r="CI17" s="437"/>
      <c r="CJ17" s="437"/>
      <c r="CK17" s="437"/>
      <c r="CL17" s="437"/>
      <c r="CM17" s="437"/>
      <c r="CN17" s="437"/>
      <c r="CO17" s="438"/>
      <c r="CP17" s="436"/>
      <c r="CQ17" s="437"/>
      <c r="CR17" s="437"/>
      <c r="CS17" s="437"/>
      <c r="CT17" s="437"/>
      <c r="CU17" s="437"/>
      <c r="CV17" s="437"/>
      <c r="CW17" s="448"/>
      <c r="CY17" s="46"/>
      <c r="CZ17" s="46"/>
      <c r="DA17" s="46"/>
    </row>
    <row r="18" spans="1:105" ht="12.75" customHeight="1">
      <c r="A18" s="124"/>
      <c r="B18" s="124"/>
      <c r="C18" s="124"/>
      <c r="D18" s="124"/>
      <c r="E18" s="125"/>
      <c r="F18" s="457" t="s">
        <v>354</v>
      </c>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c r="AX18" s="457"/>
      <c r="AY18" s="457"/>
      <c r="AZ18" s="457"/>
      <c r="BA18" s="457"/>
      <c r="BB18" s="457"/>
      <c r="BC18" s="457"/>
      <c r="BD18" s="225"/>
      <c r="BE18" s="168"/>
      <c r="BF18" s="168"/>
      <c r="BG18" s="168"/>
      <c r="BH18" s="168"/>
      <c r="BI18" s="169"/>
      <c r="BJ18" s="167"/>
      <c r="BK18" s="168"/>
      <c r="BL18" s="168"/>
      <c r="BM18" s="168"/>
      <c r="BN18" s="168"/>
      <c r="BO18" s="169"/>
      <c r="BP18" s="313"/>
      <c r="BQ18" s="313"/>
      <c r="BR18" s="409"/>
      <c r="BS18" s="410"/>
      <c r="BT18" s="410"/>
      <c r="BU18" s="410"/>
      <c r="BV18" s="410"/>
      <c r="BW18" s="410"/>
      <c r="BX18" s="410"/>
      <c r="BY18" s="418"/>
      <c r="BZ18" s="409"/>
      <c r="CA18" s="410"/>
      <c r="CB18" s="410"/>
      <c r="CC18" s="410"/>
      <c r="CD18" s="410"/>
      <c r="CE18" s="410"/>
      <c r="CF18" s="410"/>
      <c r="CG18" s="418"/>
      <c r="CH18" s="409"/>
      <c r="CI18" s="410"/>
      <c r="CJ18" s="410"/>
      <c r="CK18" s="410"/>
      <c r="CL18" s="410"/>
      <c r="CM18" s="410"/>
      <c r="CN18" s="410"/>
      <c r="CO18" s="418"/>
      <c r="CP18" s="409"/>
      <c r="CQ18" s="410"/>
      <c r="CR18" s="410"/>
      <c r="CS18" s="410"/>
      <c r="CT18" s="410"/>
      <c r="CU18" s="410"/>
      <c r="CV18" s="410"/>
      <c r="CW18" s="411"/>
      <c r="CY18" s="136"/>
      <c r="CZ18" s="136"/>
      <c r="DA18" s="136"/>
    </row>
    <row r="19" spans="1:105" ht="12.75" customHeight="1">
      <c r="A19" s="124" t="s">
        <v>220</v>
      </c>
      <c r="B19" s="124"/>
      <c r="C19" s="124"/>
      <c r="D19" s="124"/>
      <c r="E19" s="125"/>
      <c r="F19" s="454" t="s">
        <v>243</v>
      </c>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6"/>
      <c r="BD19" s="217" t="s">
        <v>153</v>
      </c>
      <c r="BE19" s="160"/>
      <c r="BF19" s="160"/>
      <c r="BG19" s="160"/>
      <c r="BH19" s="160"/>
      <c r="BI19" s="161"/>
      <c r="BJ19" s="159" t="s">
        <v>57</v>
      </c>
      <c r="BK19" s="160"/>
      <c r="BL19" s="160"/>
      <c r="BM19" s="160"/>
      <c r="BN19" s="160"/>
      <c r="BO19" s="161"/>
      <c r="BP19" s="423"/>
      <c r="BQ19" s="423"/>
      <c r="BR19" s="406">
        <v>0</v>
      </c>
      <c r="BS19" s="407"/>
      <c r="BT19" s="407"/>
      <c r="BU19" s="407"/>
      <c r="BV19" s="407"/>
      <c r="BW19" s="407"/>
      <c r="BX19" s="407"/>
      <c r="BY19" s="417"/>
      <c r="BZ19" s="406">
        <v>0</v>
      </c>
      <c r="CA19" s="407"/>
      <c r="CB19" s="407"/>
      <c r="CC19" s="407"/>
      <c r="CD19" s="407"/>
      <c r="CE19" s="407"/>
      <c r="CF19" s="407"/>
      <c r="CG19" s="417"/>
      <c r="CH19" s="406">
        <v>0</v>
      </c>
      <c r="CI19" s="407"/>
      <c r="CJ19" s="407"/>
      <c r="CK19" s="407"/>
      <c r="CL19" s="407"/>
      <c r="CM19" s="407"/>
      <c r="CN19" s="407"/>
      <c r="CO19" s="417"/>
      <c r="CP19" s="406"/>
      <c r="CQ19" s="407"/>
      <c r="CR19" s="407"/>
      <c r="CS19" s="407"/>
      <c r="CT19" s="407"/>
      <c r="CU19" s="407"/>
      <c r="CV19" s="407"/>
      <c r="CW19" s="408"/>
      <c r="CY19" s="136"/>
      <c r="CZ19" s="136"/>
      <c r="DA19" s="136"/>
    </row>
    <row r="20" spans="1:105" ht="12.75" customHeight="1">
      <c r="A20" s="124"/>
      <c r="B20" s="124"/>
      <c r="C20" s="124"/>
      <c r="D20" s="124"/>
      <c r="E20" s="125"/>
      <c r="F20" s="449" t="s">
        <v>244</v>
      </c>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0"/>
      <c r="AX20" s="450"/>
      <c r="AY20" s="450"/>
      <c r="AZ20" s="450"/>
      <c r="BA20" s="450"/>
      <c r="BB20" s="450"/>
      <c r="BC20" s="451"/>
      <c r="BD20" s="317"/>
      <c r="BE20" s="201"/>
      <c r="BF20" s="201"/>
      <c r="BG20" s="201"/>
      <c r="BH20" s="201"/>
      <c r="BI20" s="202"/>
      <c r="BJ20" s="200"/>
      <c r="BK20" s="201"/>
      <c r="BL20" s="201"/>
      <c r="BM20" s="201"/>
      <c r="BN20" s="201"/>
      <c r="BO20" s="202"/>
      <c r="BP20" s="468"/>
      <c r="BQ20" s="468"/>
      <c r="BR20" s="436"/>
      <c r="BS20" s="437"/>
      <c r="BT20" s="437"/>
      <c r="BU20" s="437"/>
      <c r="BV20" s="437"/>
      <c r="BW20" s="437"/>
      <c r="BX20" s="437"/>
      <c r="BY20" s="438"/>
      <c r="BZ20" s="436"/>
      <c r="CA20" s="437"/>
      <c r="CB20" s="437"/>
      <c r="CC20" s="437"/>
      <c r="CD20" s="437"/>
      <c r="CE20" s="437"/>
      <c r="CF20" s="437"/>
      <c r="CG20" s="438"/>
      <c r="CH20" s="436"/>
      <c r="CI20" s="437"/>
      <c r="CJ20" s="437"/>
      <c r="CK20" s="437"/>
      <c r="CL20" s="437"/>
      <c r="CM20" s="437"/>
      <c r="CN20" s="437"/>
      <c r="CO20" s="438"/>
      <c r="CP20" s="436"/>
      <c r="CQ20" s="437"/>
      <c r="CR20" s="437"/>
      <c r="CS20" s="437"/>
      <c r="CT20" s="437"/>
      <c r="CU20" s="437"/>
      <c r="CV20" s="437"/>
      <c r="CW20" s="448"/>
      <c r="CY20" s="136"/>
      <c r="CZ20" s="136"/>
      <c r="DA20" s="136"/>
    </row>
    <row r="21" spans="1:105" ht="12.75" customHeight="1">
      <c r="A21" s="124"/>
      <c r="B21" s="124"/>
      <c r="C21" s="124"/>
      <c r="D21" s="124"/>
      <c r="E21" s="125"/>
      <c r="F21" s="457" t="s">
        <v>355</v>
      </c>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7"/>
      <c r="AY21" s="457"/>
      <c r="AZ21" s="457"/>
      <c r="BA21" s="457"/>
      <c r="BB21" s="457"/>
      <c r="BC21" s="457"/>
      <c r="BD21" s="225"/>
      <c r="BE21" s="168"/>
      <c r="BF21" s="168"/>
      <c r="BG21" s="168"/>
      <c r="BH21" s="168"/>
      <c r="BI21" s="169"/>
      <c r="BJ21" s="167"/>
      <c r="BK21" s="168"/>
      <c r="BL21" s="168"/>
      <c r="BM21" s="168"/>
      <c r="BN21" s="168"/>
      <c r="BO21" s="169"/>
      <c r="BP21" s="313"/>
      <c r="BQ21" s="313"/>
      <c r="BR21" s="409"/>
      <c r="BS21" s="410"/>
      <c r="BT21" s="410"/>
      <c r="BU21" s="410"/>
      <c r="BV21" s="410"/>
      <c r="BW21" s="410"/>
      <c r="BX21" s="410"/>
      <c r="BY21" s="418"/>
      <c r="BZ21" s="409"/>
      <c r="CA21" s="410"/>
      <c r="CB21" s="410"/>
      <c r="CC21" s="410"/>
      <c r="CD21" s="410"/>
      <c r="CE21" s="410"/>
      <c r="CF21" s="410"/>
      <c r="CG21" s="418"/>
      <c r="CH21" s="409"/>
      <c r="CI21" s="410"/>
      <c r="CJ21" s="410"/>
      <c r="CK21" s="410"/>
      <c r="CL21" s="410"/>
      <c r="CM21" s="410"/>
      <c r="CN21" s="410"/>
      <c r="CO21" s="418"/>
      <c r="CP21" s="409"/>
      <c r="CQ21" s="410"/>
      <c r="CR21" s="410"/>
      <c r="CS21" s="410"/>
      <c r="CT21" s="410"/>
      <c r="CU21" s="410"/>
      <c r="CV21" s="410"/>
      <c r="CW21" s="411"/>
      <c r="CY21" s="136"/>
      <c r="CZ21" s="136"/>
      <c r="DA21" s="136"/>
    </row>
    <row r="22" spans="1:105" ht="20.25" customHeight="1">
      <c r="A22" s="124" t="s">
        <v>223</v>
      </c>
      <c r="B22" s="124"/>
      <c r="C22" s="124"/>
      <c r="D22" s="124"/>
      <c r="E22" s="125"/>
      <c r="F22" s="454" t="s">
        <v>245</v>
      </c>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6"/>
      <c r="BD22" s="217" t="s">
        <v>225</v>
      </c>
      <c r="BE22" s="160"/>
      <c r="BF22" s="160"/>
      <c r="BG22" s="160"/>
      <c r="BH22" s="160"/>
      <c r="BI22" s="161"/>
      <c r="BJ22" s="159" t="s">
        <v>57</v>
      </c>
      <c r="BK22" s="160"/>
      <c r="BL22" s="160"/>
      <c r="BM22" s="160"/>
      <c r="BN22" s="160"/>
      <c r="BO22" s="161"/>
      <c r="BP22" s="423"/>
      <c r="BQ22" s="423"/>
      <c r="BR22" s="406">
        <f>CY22+CZ22+DA22</f>
        <v>62955.83</v>
      </c>
      <c r="BS22" s="407"/>
      <c r="BT22" s="407"/>
      <c r="BU22" s="407"/>
      <c r="BV22" s="407"/>
      <c r="BW22" s="407"/>
      <c r="BX22" s="407"/>
      <c r="BY22" s="417"/>
      <c r="BZ22" s="406">
        <v>0</v>
      </c>
      <c r="CA22" s="407"/>
      <c r="CB22" s="407"/>
      <c r="CC22" s="407"/>
      <c r="CD22" s="407"/>
      <c r="CE22" s="407"/>
      <c r="CF22" s="407"/>
      <c r="CG22" s="417"/>
      <c r="CH22" s="406">
        <v>0</v>
      </c>
      <c r="CI22" s="407"/>
      <c r="CJ22" s="407"/>
      <c r="CK22" s="407"/>
      <c r="CL22" s="407"/>
      <c r="CM22" s="407"/>
      <c r="CN22" s="407"/>
      <c r="CO22" s="417"/>
      <c r="CP22" s="406"/>
      <c r="CQ22" s="407"/>
      <c r="CR22" s="407"/>
      <c r="CS22" s="407"/>
      <c r="CT22" s="407"/>
      <c r="CU22" s="407"/>
      <c r="CV22" s="407"/>
      <c r="CW22" s="408"/>
      <c r="CY22" s="137">
        <v>37593.18</v>
      </c>
      <c r="CZ22" s="137">
        <v>326.18</v>
      </c>
      <c r="DA22" s="137">
        <v>25036.47</v>
      </c>
    </row>
    <row r="23" spans="1:105" ht="12.75" customHeight="1">
      <c r="A23" s="124"/>
      <c r="B23" s="124"/>
      <c r="C23" s="124"/>
      <c r="D23" s="124"/>
      <c r="E23" s="125"/>
      <c r="F23" s="457" t="s">
        <v>336</v>
      </c>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c r="BC23" s="457"/>
      <c r="BD23" s="225"/>
      <c r="BE23" s="168"/>
      <c r="BF23" s="168"/>
      <c r="BG23" s="168"/>
      <c r="BH23" s="168"/>
      <c r="BI23" s="169"/>
      <c r="BJ23" s="167"/>
      <c r="BK23" s="168"/>
      <c r="BL23" s="168"/>
      <c r="BM23" s="168"/>
      <c r="BN23" s="168"/>
      <c r="BO23" s="169"/>
      <c r="BP23" s="313"/>
      <c r="BQ23" s="313"/>
      <c r="BR23" s="409"/>
      <c r="BS23" s="410"/>
      <c r="BT23" s="410"/>
      <c r="BU23" s="410"/>
      <c r="BV23" s="410"/>
      <c r="BW23" s="410"/>
      <c r="BX23" s="410"/>
      <c r="BY23" s="418"/>
      <c r="BZ23" s="409"/>
      <c r="CA23" s="410"/>
      <c r="CB23" s="410"/>
      <c r="CC23" s="410"/>
      <c r="CD23" s="410"/>
      <c r="CE23" s="410"/>
      <c r="CF23" s="410"/>
      <c r="CG23" s="418"/>
      <c r="CH23" s="409"/>
      <c r="CI23" s="410"/>
      <c r="CJ23" s="410"/>
      <c r="CK23" s="410"/>
      <c r="CL23" s="410"/>
      <c r="CM23" s="410"/>
      <c r="CN23" s="410"/>
      <c r="CO23" s="418"/>
      <c r="CP23" s="409"/>
      <c r="CQ23" s="410"/>
      <c r="CR23" s="410"/>
      <c r="CS23" s="410"/>
      <c r="CT23" s="410"/>
      <c r="CU23" s="410"/>
      <c r="CV23" s="410"/>
      <c r="CW23" s="411"/>
      <c r="CY23" s="138"/>
      <c r="CZ23" s="138"/>
      <c r="DA23" s="138"/>
    </row>
    <row r="24" spans="1:105" ht="12.75" customHeight="1">
      <c r="A24" s="56"/>
      <c r="B24" s="124" t="s">
        <v>383</v>
      </c>
      <c r="C24" s="124"/>
      <c r="D24" s="124"/>
      <c r="E24" s="125"/>
      <c r="F24" s="452" t="s">
        <v>384</v>
      </c>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453"/>
      <c r="BD24" s="162" t="s">
        <v>385</v>
      </c>
      <c r="BE24" s="162"/>
      <c r="BF24" s="162"/>
      <c r="BG24" s="162"/>
      <c r="BH24" s="162"/>
      <c r="BI24" s="162"/>
      <c r="BJ24" s="162" t="s">
        <v>57</v>
      </c>
      <c r="BK24" s="162"/>
      <c r="BL24" s="162"/>
      <c r="BM24" s="162"/>
      <c r="BN24" s="162"/>
      <c r="BO24" s="162"/>
      <c r="BP24" s="51" t="s">
        <v>57</v>
      </c>
      <c r="BQ24" s="51"/>
      <c r="BR24" s="403"/>
      <c r="BS24" s="403"/>
      <c r="BT24" s="403"/>
      <c r="BU24" s="403"/>
      <c r="BV24" s="403"/>
      <c r="BW24" s="403"/>
      <c r="BX24" s="403"/>
      <c r="BY24" s="403"/>
      <c r="BZ24" s="403"/>
      <c r="CA24" s="403"/>
      <c r="CB24" s="403"/>
      <c r="CC24" s="403"/>
      <c r="CD24" s="403"/>
      <c r="CE24" s="403"/>
      <c r="CF24" s="403"/>
      <c r="CG24" s="403"/>
      <c r="CH24" s="403"/>
      <c r="CI24" s="403"/>
      <c r="CJ24" s="403"/>
      <c r="CK24" s="403"/>
      <c r="CL24" s="403"/>
      <c r="CM24" s="403"/>
      <c r="CN24" s="403"/>
      <c r="CO24" s="403"/>
      <c r="CP24" s="403"/>
      <c r="CQ24" s="403"/>
      <c r="CR24" s="403"/>
      <c r="CS24" s="403"/>
      <c r="CT24" s="403"/>
      <c r="CU24" s="403"/>
      <c r="CV24" s="403"/>
      <c r="CW24" s="403"/>
      <c r="CY24" s="49"/>
      <c r="CZ24" s="49"/>
      <c r="DA24" s="49"/>
    </row>
    <row r="25" spans="1:105" ht="12.75" customHeight="1">
      <c r="A25" s="56"/>
      <c r="B25" s="124"/>
      <c r="C25" s="124"/>
      <c r="D25" s="124"/>
      <c r="E25" s="125"/>
      <c r="F25" s="458" t="s">
        <v>78</v>
      </c>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58"/>
      <c r="BB25" s="458"/>
      <c r="BC25" s="458"/>
      <c r="BD25" s="459" t="s">
        <v>386</v>
      </c>
      <c r="BE25" s="459"/>
      <c r="BF25" s="459"/>
      <c r="BG25" s="459"/>
      <c r="BH25" s="459"/>
      <c r="BI25" s="459"/>
      <c r="BJ25" s="123" t="s">
        <v>57</v>
      </c>
      <c r="BK25" s="124"/>
      <c r="BL25" s="124"/>
      <c r="BM25" s="124"/>
      <c r="BN25" s="124"/>
      <c r="BO25" s="125"/>
      <c r="BP25" s="51"/>
      <c r="BQ25" s="51"/>
      <c r="BR25" s="424"/>
      <c r="BS25" s="425"/>
      <c r="BT25" s="425"/>
      <c r="BU25" s="425"/>
      <c r="BV25" s="425"/>
      <c r="BW25" s="425"/>
      <c r="BX25" s="425"/>
      <c r="BY25" s="426"/>
      <c r="BZ25" s="424"/>
      <c r="CA25" s="425"/>
      <c r="CB25" s="425"/>
      <c r="CC25" s="425"/>
      <c r="CD25" s="425"/>
      <c r="CE25" s="425"/>
      <c r="CF25" s="425"/>
      <c r="CG25" s="426"/>
      <c r="CH25" s="424"/>
      <c r="CI25" s="425"/>
      <c r="CJ25" s="425"/>
      <c r="CK25" s="425"/>
      <c r="CL25" s="425"/>
      <c r="CM25" s="425"/>
      <c r="CN25" s="425"/>
      <c r="CO25" s="426"/>
      <c r="CP25" s="424"/>
      <c r="CQ25" s="425"/>
      <c r="CR25" s="425"/>
      <c r="CS25" s="425"/>
      <c r="CT25" s="425"/>
      <c r="CU25" s="425"/>
      <c r="CV25" s="425"/>
      <c r="CW25" s="426"/>
      <c r="CY25" s="49"/>
      <c r="CZ25" s="49"/>
      <c r="DA25" s="49"/>
    </row>
    <row r="26" spans="1:105" s="91" customFormat="1" ht="12.75" customHeight="1">
      <c r="A26" s="89"/>
      <c r="B26" s="124"/>
      <c r="C26" s="124"/>
      <c r="D26" s="124"/>
      <c r="E26" s="125"/>
      <c r="F26" s="458" t="s">
        <v>78</v>
      </c>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58"/>
      <c r="BC26" s="458"/>
      <c r="BD26" s="459" t="s">
        <v>428</v>
      </c>
      <c r="BE26" s="459"/>
      <c r="BF26" s="459"/>
      <c r="BG26" s="459"/>
      <c r="BH26" s="459"/>
      <c r="BI26" s="459"/>
      <c r="BJ26" s="459" t="s">
        <v>57</v>
      </c>
      <c r="BK26" s="459"/>
      <c r="BL26" s="459"/>
      <c r="BM26" s="459"/>
      <c r="BN26" s="459"/>
      <c r="BO26" s="459"/>
      <c r="BP26" s="93"/>
      <c r="BQ26" s="93"/>
      <c r="BR26" s="402"/>
      <c r="BS26" s="402"/>
      <c r="BT26" s="402"/>
      <c r="BU26" s="402"/>
      <c r="BV26" s="402"/>
      <c r="BW26" s="402"/>
      <c r="BX26" s="402"/>
      <c r="BY26" s="402"/>
      <c r="BZ26" s="402"/>
      <c r="CA26" s="402"/>
      <c r="CB26" s="402"/>
      <c r="CC26" s="402"/>
      <c r="CD26" s="402"/>
      <c r="CE26" s="402"/>
      <c r="CF26" s="402"/>
      <c r="CG26" s="402"/>
      <c r="CH26" s="402"/>
      <c r="CI26" s="402"/>
      <c r="CJ26" s="402"/>
      <c r="CK26" s="402"/>
      <c r="CL26" s="402"/>
      <c r="CM26" s="402"/>
      <c r="CN26" s="402"/>
      <c r="CO26" s="402"/>
      <c r="CP26" s="402"/>
      <c r="CQ26" s="402"/>
      <c r="CR26" s="402"/>
      <c r="CS26" s="402"/>
      <c r="CT26" s="402"/>
      <c r="CU26" s="402"/>
      <c r="CV26" s="402"/>
      <c r="CW26" s="402"/>
      <c r="CY26" s="97"/>
      <c r="CZ26" s="97"/>
      <c r="DA26" s="97"/>
    </row>
    <row r="27" spans="1:105" ht="12.75" customHeight="1">
      <c r="A27" s="56"/>
      <c r="B27" s="124"/>
      <c r="C27" s="124"/>
      <c r="D27" s="124"/>
      <c r="E27" s="125"/>
      <c r="F27" s="452" t="s">
        <v>387</v>
      </c>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376"/>
      <c r="BA27" s="376"/>
      <c r="BB27" s="376"/>
      <c r="BC27" s="453"/>
      <c r="BD27" s="159" t="s">
        <v>388</v>
      </c>
      <c r="BE27" s="160"/>
      <c r="BF27" s="160"/>
      <c r="BG27" s="160"/>
      <c r="BH27" s="160"/>
      <c r="BI27" s="161"/>
      <c r="BJ27" s="123" t="s">
        <v>57</v>
      </c>
      <c r="BK27" s="124"/>
      <c r="BL27" s="124"/>
      <c r="BM27" s="124"/>
      <c r="BN27" s="124"/>
      <c r="BO27" s="125"/>
      <c r="BP27" s="55" t="s">
        <v>57</v>
      </c>
      <c r="BQ27" s="55"/>
      <c r="BR27" s="403"/>
      <c r="BS27" s="403"/>
      <c r="BT27" s="403"/>
      <c r="BU27" s="403"/>
      <c r="BV27" s="403"/>
      <c r="BW27" s="403"/>
      <c r="BX27" s="403"/>
      <c r="BY27" s="403"/>
      <c r="BZ27" s="403"/>
      <c r="CA27" s="403"/>
      <c r="CB27" s="403"/>
      <c r="CC27" s="403"/>
      <c r="CD27" s="403"/>
      <c r="CE27" s="403"/>
      <c r="CF27" s="403"/>
      <c r="CG27" s="403"/>
      <c r="CH27" s="403"/>
      <c r="CI27" s="403"/>
      <c r="CJ27" s="403"/>
      <c r="CK27" s="403"/>
      <c r="CL27" s="403"/>
      <c r="CM27" s="403"/>
      <c r="CN27" s="403"/>
      <c r="CO27" s="403"/>
      <c r="CP27" s="403"/>
      <c r="CQ27" s="403"/>
      <c r="CR27" s="403"/>
      <c r="CS27" s="403"/>
      <c r="CT27" s="403"/>
      <c r="CU27" s="403"/>
      <c r="CV27" s="403"/>
      <c r="CW27" s="403"/>
      <c r="CY27" s="79"/>
      <c r="CZ27" s="49"/>
      <c r="DA27" s="49"/>
    </row>
    <row r="28" spans="1:105" ht="12.75" customHeight="1">
      <c r="A28" s="124" t="s">
        <v>224</v>
      </c>
      <c r="B28" s="124"/>
      <c r="C28" s="124"/>
      <c r="D28" s="124"/>
      <c r="E28" s="125"/>
      <c r="F28" s="454" t="s">
        <v>243</v>
      </c>
      <c r="G28" s="455"/>
      <c r="H28" s="455"/>
      <c r="I28" s="455"/>
      <c r="J28" s="455"/>
      <c r="K28" s="455"/>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55"/>
      <c r="AX28" s="455"/>
      <c r="AY28" s="455"/>
      <c r="AZ28" s="455"/>
      <c r="BA28" s="455"/>
      <c r="BB28" s="455"/>
      <c r="BC28" s="456"/>
      <c r="BD28" s="217" t="s">
        <v>226</v>
      </c>
      <c r="BE28" s="160"/>
      <c r="BF28" s="160"/>
      <c r="BG28" s="160"/>
      <c r="BH28" s="160"/>
      <c r="BI28" s="161"/>
      <c r="BJ28" s="159" t="s">
        <v>57</v>
      </c>
      <c r="BK28" s="160"/>
      <c r="BL28" s="160"/>
      <c r="BM28" s="160"/>
      <c r="BN28" s="160"/>
      <c r="BO28" s="161"/>
      <c r="BP28" s="423"/>
      <c r="BQ28" s="423"/>
      <c r="BR28" s="406">
        <f>BR31+BR37+BR43+BR46+BR50</f>
        <v>22273718.759999998</v>
      </c>
      <c r="BS28" s="407"/>
      <c r="BT28" s="407"/>
      <c r="BU28" s="407"/>
      <c r="BV28" s="407"/>
      <c r="BW28" s="407"/>
      <c r="BX28" s="407"/>
      <c r="BY28" s="417"/>
      <c r="BZ28" s="406">
        <f>BZ31+BZ37+BZ43+BZ46+BZ50</f>
        <v>30383220</v>
      </c>
      <c r="CA28" s="407"/>
      <c r="CB28" s="407"/>
      <c r="CC28" s="407"/>
      <c r="CD28" s="407"/>
      <c r="CE28" s="407"/>
      <c r="CF28" s="407"/>
      <c r="CG28" s="417"/>
      <c r="CH28" s="406">
        <f>CH31+CH37+CH43+CH46+CH50</f>
        <v>13442120</v>
      </c>
      <c r="CI28" s="407"/>
      <c r="CJ28" s="407"/>
      <c r="CK28" s="407"/>
      <c r="CL28" s="407"/>
      <c r="CM28" s="407"/>
      <c r="CN28" s="407"/>
      <c r="CO28" s="417"/>
      <c r="CP28" s="406">
        <f>CP31+CP37+CP43+CP46+CP50</f>
        <v>0</v>
      </c>
      <c r="CQ28" s="407"/>
      <c r="CR28" s="407"/>
      <c r="CS28" s="407"/>
      <c r="CT28" s="407"/>
      <c r="CU28" s="407"/>
      <c r="CV28" s="407"/>
      <c r="CW28" s="417"/>
      <c r="CY28" s="485"/>
      <c r="CZ28" s="137"/>
      <c r="DA28" s="137"/>
    </row>
    <row r="29" spans="1:105" ht="12.75" customHeight="1">
      <c r="A29" s="124"/>
      <c r="B29" s="124"/>
      <c r="C29" s="124"/>
      <c r="D29" s="124"/>
      <c r="E29" s="125"/>
      <c r="F29" s="449" t="s">
        <v>246</v>
      </c>
      <c r="G29" s="450"/>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BA29" s="450"/>
      <c r="BB29" s="450"/>
      <c r="BC29" s="451"/>
      <c r="BD29" s="317"/>
      <c r="BE29" s="201"/>
      <c r="BF29" s="201"/>
      <c r="BG29" s="201"/>
      <c r="BH29" s="201"/>
      <c r="BI29" s="202"/>
      <c r="BJ29" s="200"/>
      <c r="BK29" s="201"/>
      <c r="BL29" s="201"/>
      <c r="BM29" s="201"/>
      <c r="BN29" s="201"/>
      <c r="BO29" s="202"/>
      <c r="BP29" s="468"/>
      <c r="BQ29" s="468"/>
      <c r="BR29" s="436"/>
      <c r="BS29" s="437"/>
      <c r="BT29" s="437"/>
      <c r="BU29" s="437"/>
      <c r="BV29" s="437"/>
      <c r="BW29" s="437"/>
      <c r="BX29" s="437"/>
      <c r="BY29" s="438"/>
      <c r="BZ29" s="436"/>
      <c r="CA29" s="437"/>
      <c r="CB29" s="437"/>
      <c r="CC29" s="437"/>
      <c r="CD29" s="437"/>
      <c r="CE29" s="437"/>
      <c r="CF29" s="437"/>
      <c r="CG29" s="438"/>
      <c r="CH29" s="436"/>
      <c r="CI29" s="437"/>
      <c r="CJ29" s="437"/>
      <c r="CK29" s="437"/>
      <c r="CL29" s="437"/>
      <c r="CM29" s="437"/>
      <c r="CN29" s="437"/>
      <c r="CO29" s="438"/>
      <c r="CP29" s="436"/>
      <c r="CQ29" s="437"/>
      <c r="CR29" s="437"/>
      <c r="CS29" s="437"/>
      <c r="CT29" s="437"/>
      <c r="CU29" s="437"/>
      <c r="CV29" s="437"/>
      <c r="CW29" s="438"/>
      <c r="CY29" s="485"/>
      <c r="CZ29" s="485"/>
      <c r="DA29" s="485"/>
    </row>
    <row r="30" spans="1:105" ht="12.75" customHeight="1">
      <c r="A30" s="124"/>
      <c r="B30" s="124"/>
      <c r="C30" s="124"/>
      <c r="D30" s="124"/>
      <c r="E30" s="125"/>
      <c r="F30" s="457" t="s">
        <v>337</v>
      </c>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57"/>
      <c r="AY30" s="457"/>
      <c r="AZ30" s="457"/>
      <c r="BA30" s="457"/>
      <c r="BB30" s="457"/>
      <c r="BC30" s="457"/>
      <c r="BD30" s="225"/>
      <c r="BE30" s="168"/>
      <c r="BF30" s="168"/>
      <c r="BG30" s="168"/>
      <c r="BH30" s="168"/>
      <c r="BI30" s="169"/>
      <c r="BJ30" s="167"/>
      <c r="BK30" s="168"/>
      <c r="BL30" s="168"/>
      <c r="BM30" s="168"/>
      <c r="BN30" s="168"/>
      <c r="BO30" s="169"/>
      <c r="BP30" s="313"/>
      <c r="BQ30" s="313"/>
      <c r="BR30" s="409"/>
      <c r="BS30" s="410"/>
      <c r="BT30" s="410"/>
      <c r="BU30" s="410"/>
      <c r="BV30" s="410"/>
      <c r="BW30" s="410"/>
      <c r="BX30" s="410"/>
      <c r="BY30" s="418"/>
      <c r="BZ30" s="409"/>
      <c r="CA30" s="410"/>
      <c r="CB30" s="410"/>
      <c r="CC30" s="410"/>
      <c r="CD30" s="410"/>
      <c r="CE30" s="410"/>
      <c r="CF30" s="410"/>
      <c r="CG30" s="418"/>
      <c r="CH30" s="409"/>
      <c r="CI30" s="410"/>
      <c r="CJ30" s="410"/>
      <c r="CK30" s="410"/>
      <c r="CL30" s="410"/>
      <c r="CM30" s="410"/>
      <c r="CN30" s="410"/>
      <c r="CO30" s="418"/>
      <c r="CP30" s="409"/>
      <c r="CQ30" s="410"/>
      <c r="CR30" s="410"/>
      <c r="CS30" s="410"/>
      <c r="CT30" s="410"/>
      <c r="CU30" s="410"/>
      <c r="CV30" s="410"/>
      <c r="CW30" s="418"/>
      <c r="CY30" s="138"/>
      <c r="CZ30" s="138"/>
      <c r="DA30" s="138"/>
    </row>
    <row r="31" spans="1:105" ht="12.75" customHeight="1">
      <c r="A31" s="147" t="s">
        <v>227</v>
      </c>
      <c r="B31" s="147"/>
      <c r="C31" s="147"/>
      <c r="D31" s="147"/>
      <c r="E31" s="148"/>
      <c r="F31" s="318" t="s">
        <v>50</v>
      </c>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20" t="s">
        <v>228</v>
      </c>
      <c r="BE31" s="233"/>
      <c r="BF31" s="233"/>
      <c r="BG31" s="233"/>
      <c r="BH31" s="233"/>
      <c r="BI31" s="234"/>
      <c r="BJ31" s="232" t="s">
        <v>57</v>
      </c>
      <c r="BK31" s="233"/>
      <c r="BL31" s="233"/>
      <c r="BM31" s="233"/>
      <c r="BN31" s="233"/>
      <c r="BO31" s="234"/>
      <c r="BP31" s="232"/>
      <c r="BQ31" s="234"/>
      <c r="BR31" s="427">
        <f>BR34+BR36</f>
        <v>8651038.3</v>
      </c>
      <c r="BS31" s="428"/>
      <c r="BT31" s="428"/>
      <c r="BU31" s="428"/>
      <c r="BV31" s="428"/>
      <c r="BW31" s="428"/>
      <c r="BX31" s="428"/>
      <c r="BY31" s="429"/>
      <c r="BZ31" s="427">
        <f>BZ34+BZ36</f>
        <v>6945000</v>
      </c>
      <c r="CA31" s="428"/>
      <c r="CB31" s="428"/>
      <c r="CC31" s="428"/>
      <c r="CD31" s="428"/>
      <c r="CE31" s="428"/>
      <c r="CF31" s="428"/>
      <c r="CG31" s="429"/>
      <c r="CH31" s="427">
        <f>CH34+CH36</f>
        <v>6945000</v>
      </c>
      <c r="CI31" s="428"/>
      <c r="CJ31" s="428"/>
      <c r="CK31" s="428"/>
      <c r="CL31" s="428"/>
      <c r="CM31" s="428"/>
      <c r="CN31" s="428"/>
      <c r="CO31" s="429"/>
      <c r="CP31" s="427">
        <f>CP34+CP36</f>
        <v>0</v>
      </c>
      <c r="CQ31" s="428"/>
      <c r="CR31" s="428"/>
      <c r="CS31" s="428"/>
      <c r="CT31" s="428"/>
      <c r="CU31" s="428"/>
      <c r="CV31" s="428"/>
      <c r="CW31" s="429"/>
      <c r="CY31" s="46"/>
      <c r="CZ31" s="46"/>
      <c r="DA31" s="46"/>
    </row>
    <row r="32" spans="1:105" ht="12.75" customHeight="1">
      <c r="A32" s="147"/>
      <c r="B32" s="147"/>
      <c r="C32" s="147"/>
      <c r="D32" s="147"/>
      <c r="E32" s="148"/>
      <c r="F32" s="493" t="s">
        <v>233</v>
      </c>
      <c r="G32" s="493"/>
      <c r="H32" s="493"/>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93"/>
      <c r="AK32" s="493"/>
      <c r="AL32" s="493"/>
      <c r="AM32" s="493"/>
      <c r="AN32" s="493"/>
      <c r="AO32" s="493"/>
      <c r="AP32" s="493"/>
      <c r="AQ32" s="493"/>
      <c r="AR32" s="493"/>
      <c r="AS32" s="493"/>
      <c r="AT32" s="493"/>
      <c r="AU32" s="493"/>
      <c r="AV32" s="493"/>
      <c r="AW32" s="493"/>
      <c r="AX32" s="493"/>
      <c r="AY32" s="493"/>
      <c r="AZ32" s="493"/>
      <c r="BA32" s="493"/>
      <c r="BB32" s="493"/>
      <c r="BC32" s="493"/>
      <c r="BD32" s="486"/>
      <c r="BE32" s="479"/>
      <c r="BF32" s="479"/>
      <c r="BG32" s="479"/>
      <c r="BH32" s="479"/>
      <c r="BI32" s="480"/>
      <c r="BJ32" s="395"/>
      <c r="BK32" s="479"/>
      <c r="BL32" s="479"/>
      <c r="BM32" s="479"/>
      <c r="BN32" s="479"/>
      <c r="BO32" s="480"/>
      <c r="BP32" s="395"/>
      <c r="BQ32" s="480"/>
      <c r="BR32" s="430"/>
      <c r="BS32" s="431"/>
      <c r="BT32" s="431"/>
      <c r="BU32" s="431"/>
      <c r="BV32" s="431"/>
      <c r="BW32" s="431"/>
      <c r="BX32" s="431"/>
      <c r="BY32" s="432"/>
      <c r="BZ32" s="430"/>
      <c r="CA32" s="431"/>
      <c r="CB32" s="431"/>
      <c r="CC32" s="431"/>
      <c r="CD32" s="431"/>
      <c r="CE32" s="431"/>
      <c r="CF32" s="431"/>
      <c r="CG32" s="432"/>
      <c r="CH32" s="430"/>
      <c r="CI32" s="431"/>
      <c r="CJ32" s="431"/>
      <c r="CK32" s="431"/>
      <c r="CL32" s="431"/>
      <c r="CM32" s="431"/>
      <c r="CN32" s="431"/>
      <c r="CO32" s="432"/>
      <c r="CP32" s="430"/>
      <c r="CQ32" s="431"/>
      <c r="CR32" s="431"/>
      <c r="CS32" s="431"/>
      <c r="CT32" s="431"/>
      <c r="CU32" s="431"/>
      <c r="CV32" s="431"/>
      <c r="CW32" s="432"/>
      <c r="CY32" s="46"/>
      <c r="CZ32" s="46"/>
      <c r="DA32" s="46"/>
    </row>
    <row r="33" spans="1:105" ht="12.75" customHeight="1">
      <c r="A33" s="147"/>
      <c r="B33" s="147"/>
      <c r="C33" s="147"/>
      <c r="D33" s="147"/>
      <c r="E33" s="148"/>
      <c r="F33" s="374" t="s">
        <v>234</v>
      </c>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4"/>
      <c r="AQ33" s="374"/>
      <c r="AR33" s="374"/>
      <c r="AS33" s="374"/>
      <c r="AT33" s="374"/>
      <c r="AU33" s="374"/>
      <c r="AV33" s="374"/>
      <c r="AW33" s="374"/>
      <c r="AX33" s="374"/>
      <c r="AY33" s="374"/>
      <c r="AZ33" s="374"/>
      <c r="BA33" s="374"/>
      <c r="BB33" s="374"/>
      <c r="BC33" s="374"/>
      <c r="BD33" s="321"/>
      <c r="BE33" s="236"/>
      <c r="BF33" s="236"/>
      <c r="BG33" s="236"/>
      <c r="BH33" s="236"/>
      <c r="BI33" s="237"/>
      <c r="BJ33" s="235"/>
      <c r="BK33" s="236"/>
      <c r="BL33" s="236"/>
      <c r="BM33" s="236"/>
      <c r="BN33" s="236"/>
      <c r="BO33" s="237"/>
      <c r="BP33" s="235"/>
      <c r="BQ33" s="237"/>
      <c r="BR33" s="433"/>
      <c r="BS33" s="434"/>
      <c r="BT33" s="434"/>
      <c r="BU33" s="434"/>
      <c r="BV33" s="434"/>
      <c r="BW33" s="434"/>
      <c r="BX33" s="434"/>
      <c r="BY33" s="435"/>
      <c r="BZ33" s="433"/>
      <c r="CA33" s="434"/>
      <c r="CB33" s="434"/>
      <c r="CC33" s="434"/>
      <c r="CD33" s="434"/>
      <c r="CE33" s="434"/>
      <c r="CF33" s="434"/>
      <c r="CG33" s="435"/>
      <c r="CH33" s="433"/>
      <c r="CI33" s="434"/>
      <c r="CJ33" s="434"/>
      <c r="CK33" s="434"/>
      <c r="CL33" s="434"/>
      <c r="CM33" s="434"/>
      <c r="CN33" s="434"/>
      <c r="CO33" s="435"/>
      <c r="CP33" s="433"/>
      <c r="CQ33" s="434"/>
      <c r="CR33" s="434"/>
      <c r="CS33" s="434"/>
      <c r="CT33" s="434"/>
      <c r="CU33" s="434"/>
      <c r="CV33" s="434"/>
      <c r="CW33" s="435"/>
      <c r="CY33" s="46"/>
      <c r="CZ33" s="46"/>
      <c r="DA33" s="46"/>
    </row>
    <row r="34" spans="1:105" ht="12.75" customHeight="1">
      <c r="A34" s="124" t="s">
        <v>229</v>
      </c>
      <c r="B34" s="124"/>
      <c r="C34" s="124"/>
      <c r="D34" s="124"/>
      <c r="E34" s="125"/>
      <c r="F34" s="214" t="s">
        <v>50</v>
      </c>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7" t="s">
        <v>230</v>
      </c>
      <c r="BE34" s="160"/>
      <c r="BF34" s="160"/>
      <c r="BG34" s="160"/>
      <c r="BH34" s="160"/>
      <c r="BI34" s="161"/>
      <c r="BJ34" s="159" t="s">
        <v>57</v>
      </c>
      <c r="BK34" s="160"/>
      <c r="BL34" s="160"/>
      <c r="BM34" s="160"/>
      <c r="BN34" s="160"/>
      <c r="BO34" s="161"/>
      <c r="BP34" s="423"/>
      <c r="BQ34" s="423"/>
      <c r="BR34" s="406">
        <f>'Листы1-5'!CW139-BR36-CY36</f>
        <v>7708733.910000001</v>
      </c>
      <c r="BS34" s="407"/>
      <c r="BT34" s="407"/>
      <c r="BU34" s="407"/>
      <c r="BV34" s="407"/>
      <c r="BW34" s="407"/>
      <c r="BX34" s="407"/>
      <c r="BY34" s="417"/>
      <c r="BZ34" s="406">
        <f>'Листы1-5'!CZ139-BZ36</f>
        <v>6945000</v>
      </c>
      <c r="CA34" s="407"/>
      <c r="CB34" s="407"/>
      <c r="CC34" s="407"/>
      <c r="CD34" s="407"/>
      <c r="CE34" s="407"/>
      <c r="CF34" s="407"/>
      <c r="CG34" s="417"/>
      <c r="CH34" s="406">
        <f>'Листы1-5'!DC139-CH36</f>
        <v>6945000</v>
      </c>
      <c r="CI34" s="407"/>
      <c r="CJ34" s="407"/>
      <c r="CK34" s="407"/>
      <c r="CL34" s="407"/>
      <c r="CM34" s="407"/>
      <c r="CN34" s="407"/>
      <c r="CO34" s="417"/>
      <c r="CP34" s="406"/>
      <c r="CQ34" s="407"/>
      <c r="CR34" s="407"/>
      <c r="CS34" s="407"/>
      <c r="CT34" s="407"/>
      <c r="CU34" s="407"/>
      <c r="CV34" s="407"/>
      <c r="CW34" s="408"/>
      <c r="CY34" s="136">
        <f>CY22</f>
        <v>37593.18</v>
      </c>
      <c r="CZ34" s="136"/>
      <c r="DA34" s="136"/>
    </row>
    <row r="35" spans="1:105" ht="12.75" customHeight="1">
      <c r="A35" s="124"/>
      <c r="B35" s="124"/>
      <c r="C35" s="124"/>
      <c r="D35" s="124"/>
      <c r="E35" s="125"/>
      <c r="F35" s="218" t="s">
        <v>235</v>
      </c>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25"/>
      <c r="BE35" s="168"/>
      <c r="BF35" s="168"/>
      <c r="BG35" s="168"/>
      <c r="BH35" s="168"/>
      <c r="BI35" s="169"/>
      <c r="BJ35" s="167"/>
      <c r="BK35" s="168"/>
      <c r="BL35" s="168"/>
      <c r="BM35" s="168"/>
      <c r="BN35" s="168"/>
      <c r="BO35" s="169"/>
      <c r="BP35" s="313"/>
      <c r="BQ35" s="313"/>
      <c r="BR35" s="409"/>
      <c r="BS35" s="410"/>
      <c r="BT35" s="410"/>
      <c r="BU35" s="410"/>
      <c r="BV35" s="410"/>
      <c r="BW35" s="410"/>
      <c r="BX35" s="410"/>
      <c r="BY35" s="418"/>
      <c r="BZ35" s="409"/>
      <c r="CA35" s="410"/>
      <c r="CB35" s="410"/>
      <c r="CC35" s="410"/>
      <c r="CD35" s="410"/>
      <c r="CE35" s="410"/>
      <c r="CF35" s="410"/>
      <c r="CG35" s="418"/>
      <c r="CH35" s="409"/>
      <c r="CI35" s="410"/>
      <c r="CJ35" s="410"/>
      <c r="CK35" s="410"/>
      <c r="CL35" s="410"/>
      <c r="CM35" s="410"/>
      <c r="CN35" s="410"/>
      <c r="CO35" s="418"/>
      <c r="CP35" s="409"/>
      <c r="CQ35" s="410"/>
      <c r="CR35" s="410"/>
      <c r="CS35" s="410"/>
      <c r="CT35" s="410"/>
      <c r="CU35" s="410"/>
      <c r="CV35" s="410"/>
      <c r="CW35" s="411"/>
      <c r="CY35" s="136"/>
      <c r="CZ35" s="136"/>
      <c r="DA35" s="136"/>
    </row>
    <row r="36" spans="1:105" ht="15" customHeight="1">
      <c r="A36" s="124" t="s">
        <v>231</v>
      </c>
      <c r="B36" s="124"/>
      <c r="C36" s="124"/>
      <c r="D36" s="124"/>
      <c r="E36" s="125"/>
      <c r="F36" s="446" t="s">
        <v>269</v>
      </c>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447"/>
      <c r="BD36" s="213" t="s">
        <v>232</v>
      </c>
      <c r="BE36" s="162"/>
      <c r="BF36" s="162"/>
      <c r="BG36" s="162"/>
      <c r="BH36" s="162"/>
      <c r="BI36" s="162"/>
      <c r="BJ36" s="162" t="s">
        <v>57</v>
      </c>
      <c r="BK36" s="162"/>
      <c r="BL36" s="162"/>
      <c r="BM36" s="162"/>
      <c r="BN36" s="162"/>
      <c r="BO36" s="162"/>
      <c r="BP36" s="51"/>
      <c r="BQ36" s="51"/>
      <c r="BR36" s="403">
        <v>942304.39</v>
      </c>
      <c r="BS36" s="403"/>
      <c r="BT36" s="403"/>
      <c r="BU36" s="403"/>
      <c r="BV36" s="403"/>
      <c r="BW36" s="403"/>
      <c r="BX36" s="403"/>
      <c r="BY36" s="403"/>
      <c r="BZ36" s="403">
        <v>0</v>
      </c>
      <c r="CA36" s="403"/>
      <c r="CB36" s="403"/>
      <c r="CC36" s="403"/>
      <c r="CD36" s="403"/>
      <c r="CE36" s="403"/>
      <c r="CF36" s="403"/>
      <c r="CG36" s="403"/>
      <c r="CH36" s="403">
        <v>0</v>
      </c>
      <c r="CI36" s="403"/>
      <c r="CJ36" s="403"/>
      <c r="CK36" s="403"/>
      <c r="CL36" s="403"/>
      <c r="CM36" s="403"/>
      <c r="CN36" s="403"/>
      <c r="CO36" s="403"/>
      <c r="CP36" s="403"/>
      <c r="CQ36" s="403"/>
      <c r="CR36" s="403"/>
      <c r="CS36" s="403"/>
      <c r="CT36" s="403"/>
      <c r="CU36" s="403"/>
      <c r="CV36" s="403"/>
      <c r="CW36" s="404"/>
      <c r="CY36" s="46">
        <f>CY34</f>
        <v>37593.18</v>
      </c>
      <c r="CZ36" s="46"/>
      <c r="DA36" s="46"/>
    </row>
    <row r="37" spans="1:105" ht="12.75" customHeight="1">
      <c r="A37" s="147" t="s">
        <v>247</v>
      </c>
      <c r="B37" s="147"/>
      <c r="C37" s="147"/>
      <c r="D37" s="147"/>
      <c r="E37" s="148"/>
      <c r="F37" s="318" t="s">
        <v>263</v>
      </c>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8"/>
      <c r="BD37" s="320" t="s">
        <v>248</v>
      </c>
      <c r="BE37" s="233"/>
      <c r="BF37" s="233"/>
      <c r="BG37" s="233"/>
      <c r="BH37" s="233"/>
      <c r="BI37" s="234"/>
      <c r="BJ37" s="232" t="s">
        <v>57</v>
      </c>
      <c r="BK37" s="233"/>
      <c r="BL37" s="233"/>
      <c r="BM37" s="233"/>
      <c r="BN37" s="233"/>
      <c r="BO37" s="234"/>
      <c r="BP37" s="232"/>
      <c r="BQ37" s="234"/>
      <c r="BR37" s="427">
        <f>BR39+BR42</f>
        <v>8929420.6</v>
      </c>
      <c r="BS37" s="428"/>
      <c r="BT37" s="428"/>
      <c r="BU37" s="428"/>
      <c r="BV37" s="428"/>
      <c r="BW37" s="428"/>
      <c r="BX37" s="428"/>
      <c r="BY37" s="429"/>
      <c r="BZ37" s="427">
        <f>BZ39+BZ42</f>
        <v>23438220</v>
      </c>
      <c r="CA37" s="428"/>
      <c r="CB37" s="428"/>
      <c r="CC37" s="428"/>
      <c r="CD37" s="428"/>
      <c r="CE37" s="428"/>
      <c r="CF37" s="428"/>
      <c r="CG37" s="429"/>
      <c r="CH37" s="427">
        <f>CH39+CH42</f>
        <v>6497120</v>
      </c>
      <c r="CI37" s="428"/>
      <c r="CJ37" s="428"/>
      <c r="CK37" s="428"/>
      <c r="CL37" s="428"/>
      <c r="CM37" s="428"/>
      <c r="CN37" s="428"/>
      <c r="CO37" s="429"/>
      <c r="CP37" s="427">
        <f>CP39+CP42</f>
        <v>0</v>
      </c>
      <c r="CQ37" s="428"/>
      <c r="CR37" s="428"/>
      <c r="CS37" s="428"/>
      <c r="CT37" s="428"/>
      <c r="CU37" s="428"/>
      <c r="CV37" s="428"/>
      <c r="CW37" s="429"/>
      <c r="CY37" s="136"/>
      <c r="CZ37" s="136"/>
      <c r="DA37" s="136"/>
    </row>
    <row r="38" spans="1:105" ht="12.75" customHeight="1">
      <c r="A38" s="147"/>
      <c r="B38" s="147"/>
      <c r="C38" s="147"/>
      <c r="D38" s="147"/>
      <c r="E38" s="148"/>
      <c r="F38" s="374" t="s">
        <v>264</v>
      </c>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4"/>
      <c r="AS38" s="374"/>
      <c r="AT38" s="374"/>
      <c r="AU38" s="374"/>
      <c r="AV38" s="374"/>
      <c r="AW38" s="374"/>
      <c r="AX38" s="374"/>
      <c r="AY38" s="374"/>
      <c r="AZ38" s="374"/>
      <c r="BA38" s="374"/>
      <c r="BB38" s="374"/>
      <c r="BC38" s="374"/>
      <c r="BD38" s="321"/>
      <c r="BE38" s="236"/>
      <c r="BF38" s="236"/>
      <c r="BG38" s="236"/>
      <c r="BH38" s="236"/>
      <c r="BI38" s="237"/>
      <c r="BJ38" s="235"/>
      <c r="BK38" s="236"/>
      <c r="BL38" s="236"/>
      <c r="BM38" s="236"/>
      <c r="BN38" s="236"/>
      <c r="BO38" s="237"/>
      <c r="BP38" s="235"/>
      <c r="BQ38" s="237"/>
      <c r="BR38" s="433"/>
      <c r="BS38" s="434"/>
      <c r="BT38" s="434"/>
      <c r="BU38" s="434"/>
      <c r="BV38" s="434"/>
      <c r="BW38" s="434"/>
      <c r="BX38" s="434"/>
      <c r="BY38" s="435"/>
      <c r="BZ38" s="433"/>
      <c r="CA38" s="434"/>
      <c r="CB38" s="434"/>
      <c r="CC38" s="434"/>
      <c r="CD38" s="434"/>
      <c r="CE38" s="434"/>
      <c r="CF38" s="434"/>
      <c r="CG38" s="435"/>
      <c r="CH38" s="433"/>
      <c r="CI38" s="434"/>
      <c r="CJ38" s="434"/>
      <c r="CK38" s="434"/>
      <c r="CL38" s="434"/>
      <c r="CM38" s="434"/>
      <c r="CN38" s="434"/>
      <c r="CO38" s="435"/>
      <c r="CP38" s="433"/>
      <c r="CQ38" s="434"/>
      <c r="CR38" s="434"/>
      <c r="CS38" s="434"/>
      <c r="CT38" s="434"/>
      <c r="CU38" s="434"/>
      <c r="CV38" s="434"/>
      <c r="CW38" s="435"/>
      <c r="CY38" s="136"/>
      <c r="CZ38" s="136"/>
      <c r="DA38" s="136"/>
    </row>
    <row r="39" spans="1:105" ht="12.75" customHeight="1">
      <c r="A39" s="124" t="s">
        <v>249</v>
      </c>
      <c r="B39" s="124"/>
      <c r="C39" s="124"/>
      <c r="D39" s="124"/>
      <c r="E39" s="125"/>
      <c r="F39" s="214" t="s">
        <v>50</v>
      </c>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7" t="s">
        <v>251</v>
      </c>
      <c r="BE39" s="160"/>
      <c r="BF39" s="160"/>
      <c r="BG39" s="160"/>
      <c r="BH39" s="160"/>
      <c r="BI39" s="161"/>
      <c r="BJ39" s="159" t="s">
        <v>57</v>
      </c>
      <c r="BK39" s="160"/>
      <c r="BL39" s="160"/>
      <c r="BM39" s="160"/>
      <c r="BN39" s="160"/>
      <c r="BO39" s="161"/>
      <c r="BP39" s="423"/>
      <c r="BQ39" s="423"/>
      <c r="BR39" s="406">
        <f>'Листы1-5'!CX139-BR42-CZ39</f>
        <v>8205087.68</v>
      </c>
      <c r="BS39" s="407"/>
      <c r="BT39" s="407"/>
      <c r="BU39" s="407"/>
      <c r="BV39" s="407"/>
      <c r="BW39" s="407"/>
      <c r="BX39" s="407"/>
      <c r="BY39" s="417"/>
      <c r="BZ39" s="406">
        <f>'Листы1-5'!DA139-BZ42</f>
        <v>23438220</v>
      </c>
      <c r="CA39" s="407"/>
      <c r="CB39" s="407"/>
      <c r="CC39" s="407"/>
      <c r="CD39" s="407"/>
      <c r="CE39" s="407"/>
      <c r="CF39" s="407"/>
      <c r="CG39" s="417"/>
      <c r="CH39" s="406">
        <f>'Листы1-5'!DD139-CH42</f>
        <v>6497120</v>
      </c>
      <c r="CI39" s="407"/>
      <c r="CJ39" s="407"/>
      <c r="CK39" s="407"/>
      <c r="CL39" s="407"/>
      <c r="CM39" s="407"/>
      <c r="CN39" s="407"/>
      <c r="CO39" s="417"/>
      <c r="CP39" s="406">
        <v>0</v>
      </c>
      <c r="CQ39" s="407"/>
      <c r="CR39" s="407"/>
      <c r="CS39" s="407"/>
      <c r="CT39" s="407"/>
      <c r="CU39" s="407"/>
      <c r="CV39" s="407"/>
      <c r="CW39" s="408"/>
      <c r="CY39" s="46"/>
      <c r="CZ39" s="137">
        <f>CZ22</f>
        <v>326.18</v>
      </c>
      <c r="DA39" s="46"/>
    </row>
    <row r="40" spans="1:105" ht="12.75" customHeight="1">
      <c r="A40" s="124"/>
      <c r="B40" s="124"/>
      <c r="C40" s="124"/>
      <c r="D40" s="124"/>
      <c r="E40" s="125"/>
      <c r="F40" s="218" t="s">
        <v>235</v>
      </c>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25"/>
      <c r="BE40" s="168"/>
      <c r="BF40" s="168"/>
      <c r="BG40" s="168"/>
      <c r="BH40" s="168"/>
      <c r="BI40" s="169"/>
      <c r="BJ40" s="167"/>
      <c r="BK40" s="168"/>
      <c r="BL40" s="168"/>
      <c r="BM40" s="168"/>
      <c r="BN40" s="168"/>
      <c r="BO40" s="169"/>
      <c r="BP40" s="313"/>
      <c r="BQ40" s="313"/>
      <c r="BR40" s="409"/>
      <c r="BS40" s="410"/>
      <c r="BT40" s="410"/>
      <c r="BU40" s="410"/>
      <c r="BV40" s="410"/>
      <c r="BW40" s="410"/>
      <c r="BX40" s="410"/>
      <c r="BY40" s="418"/>
      <c r="BZ40" s="409"/>
      <c r="CA40" s="410"/>
      <c r="CB40" s="410"/>
      <c r="CC40" s="410"/>
      <c r="CD40" s="410"/>
      <c r="CE40" s="410"/>
      <c r="CF40" s="410"/>
      <c r="CG40" s="418"/>
      <c r="CH40" s="409"/>
      <c r="CI40" s="410"/>
      <c r="CJ40" s="410"/>
      <c r="CK40" s="410"/>
      <c r="CL40" s="410"/>
      <c r="CM40" s="410"/>
      <c r="CN40" s="410"/>
      <c r="CO40" s="418"/>
      <c r="CP40" s="409"/>
      <c r="CQ40" s="410"/>
      <c r="CR40" s="410"/>
      <c r="CS40" s="410"/>
      <c r="CT40" s="410"/>
      <c r="CU40" s="410"/>
      <c r="CV40" s="410"/>
      <c r="CW40" s="411"/>
      <c r="CY40" s="48"/>
      <c r="CZ40" s="138"/>
      <c r="DA40" s="48"/>
    </row>
    <row r="41" spans="1:105" s="91" customFormat="1" ht="12.75" customHeight="1">
      <c r="A41" s="89"/>
      <c r="B41" s="396"/>
      <c r="C41" s="396"/>
      <c r="D41" s="396"/>
      <c r="E41" s="397"/>
      <c r="F41" s="412" t="s">
        <v>78</v>
      </c>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3"/>
      <c r="AY41" s="413"/>
      <c r="AZ41" s="413"/>
      <c r="BA41" s="413"/>
      <c r="BB41" s="413"/>
      <c r="BC41" s="414"/>
      <c r="BD41" s="415" t="s">
        <v>389</v>
      </c>
      <c r="BE41" s="396"/>
      <c r="BF41" s="396"/>
      <c r="BG41" s="396"/>
      <c r="BH41" s="396"/>
      <c r="BI41" s="397"/>
      <c r="BJ41" s="416" t="s">
        <v>57</v>
      </c>
      <c r="BK41" s="396"/>
      <c r="BL41" s="396"/>
      <c r="BM41" s="396"/>
      <c r="BN41" s="396"/>
      <c r="BO41" s="397"/>
      <c r="BP41" s="90"/>
      <c r="BQ41" s="90"/>
      <c r="BR41" s="398">
        <v>0</v>
      </c>
      <c r="BS41" s="399"/>
      <c r="BT41" s="399"/>
      <c r="BU41" s="399"/>
      <c r="BV41" s="399"/>
      <c r="BW41" s="399"/>
      <c r="BX41" s="399"/>
      <c r="BY41" s="400"/>
      <c r="BZ41" s="398">
        <v>0</v>
      </c>
      <c r="CA41" s="399"/>
      <c r="CB41" s="399"/>
      <c r="CC41" s="399"/>
      <c r="CD41" s="399"/>
      <c r="CE41" s="399"/>
      <c r="CF41" s="399"/>
      <c r="CG41" s="400"/>
      <c r="CH41" s="398">
        <v>0</v>
      </c>
      <c r="CI41" s="399"/>
      <c r="CJ41" s="399"/>
      <c r="CK41" s="399"/>
      <c r="CL41" s="399"/>
      <c r="CM41" s="399"/>
      <c r="CN41" s="399"/>
      <c r="CO41" s="400"/>
      <c r="CP41" s="398">
        <v>0</v>
      </c>
      <c r="CQ41" s="399"/>
      <c r="CR41" s="399"/>
      <c r="CS41" s="399"/>
      <c r="CT41" s="399"/>
      <c r="CU41" s="399"/>
      <c r="CV41" s="399"/>
      <c r="CW41" s="401"/>
      <c r="CY41" s="95"/>
      <c r="CZ41" s="96"/>
      <c r="DA41" s="95"/>
    </row>
    <row r="42" spans="1:105" ht="15" customHeight="1">
      <c r="A42" s="124" t="s">
        <v>250</v>
      </c>
      <c r="B42" s="124"/>
      <c r="C42" s="124"/>
      <c r="D42" s="124"/>
      <c r="E42" s="125"/>
      <c r="F42" s="446" t="s">
        <v>269</v>
      </c>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447"/>
      <c r="BD42" s="213" t="s">
        <v>252</v>
      </c>
      <c r="BE42" s="162"/>
      <c r="BF42" s="162"/>
      <c r="BG42" s="162"/>
      <c r="BH42" s="162"/>
      <c r="BI42" s="162"/>
      <c r="BJ42" s="162" t="s">
        <v>57</v>
      </c>
      <c r="BK42" s="162"/>
      <c r="BL42" s="162"/>
      <c r="BM42" s="162"/>
      <c r="BN42" s="162"/>
      <c r="BO42" s="162"/>
      <c r="BP42" s="51"/>
      <c r="BQ42" s="51"/>
      <c r="BR42" s="403">
        <v>724332.92</v>
      </c>
      <c r="BS42" s="403"/>
      <c r="BT42" s="403"/>
      <c r="BU42" s="403"/>
      <c r="BV42" s="403"/>
      <c r="BW42" s="403"/>
      <c r="BX42" s="403"/>
      <c r="BY42" s="403"/>
      <c r="BZ42" s="403">
        <v>0</v>
      </c>
      <c r="CA42" s="403"/>
      <c r="CB42" s="403"/>
      <c r="CC42" s="403"/>
      <c r="CD42" s="403"/>
      <c r="CE42" s="403"/>
      <c r="CF42" s="403"/>
      <c r="CG42" s="403"/>
      <c r="CH42" s="403">
        <v>0</v>
      </c>
      <c r="CI42" s="403"/>
      <c r="CJ42" s="403"/>
      <c r="CK42" s="403"/>
      <c r="CL42" s="403"/>
      <c r="CM42" s="403"/>
      <c r="CN42" s="403"/>
      <c r="CO42" s="403"/>
      <c r="CP42" s="403">
        <v>0</v>
      </c>
      <c r="CQ42" s="403"/>
      <c r="CR42" s="403"/>
      <c r="CS42" s="403"/>
      <c r="CT42" s="403"/>
      <c r="CU42" s="403"/>
      <c r="CV42" s="403"/>
      <c r="CW42" s="404"/>
      <c r="CY42" s="50"/>
      <c r="CZ42" s="48"/>
      <c r="DA42" s="50"/>
    </row>
    <row r="43" spans="1:105" ht="15" customHeight="1">
      <c r="A43" s="147" t="s">
        <v>255</v>
      </c>
      <c r="B43" s="147"/>
      <c r="C43" s="147"/>
      <c r="D43" s="147"/>
      <c r="E43" s="148"/>
      <c r="F43" s="420" t="s">
        <v>356</v>
      </c>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c r="AM43" s="421"/>
      <c r="AN43" s="421"/>
      <c r="AO43" s="421"/>
      <c r="AP43" s="421"/>
      <c r="AQ43" s="421"/>
      <c r="AR43" s="421"/>
      <c r="AS43" s="421"/>
      <c r="AT43" s="421"/>
      <c r="AU43" s="421"/>
      <c r="AV43" s="421"/>
      <c r="AW43" s="421"/>
      <c r="AX43" s="421"/>
      <c r="AY43" s="421"/>
      <c r="AZ43" s="421"/>
      <c r="BA43" s="421"/>
      <c r="BB43" s="421"/>
      <c r="BC43" s="422"/>
      <c r="BD43" s="255" t="s">
        <v>253</v>
      </c>
      <c r="BE43" s="256"/>
      <c r="BF43" s="256"/>
      <c r="BG43" s="256"/>
      <c r="BH43" s="256"/>
      <c r="BI43" s="256"/>
      <c r="BJ43" s="256" t="s">
        <v>57</v>
      </c>
      <c r="BK43" s="256"/>
      <c r="BL43" s="256"/>
      <c r="BM43" s="256"/>
      <c r="BN43" s="256"/>
      <c r="BO43" s="256"/>
      <c r="BP43" s="53"/>
      <c r="BQ43" s="115"/>
      <c r="BR43" s="405">
        <v>0</v>
      </c>
      <c r="BS43" s="405"/>
      <c r="BT43" s="405"/>
      <c r="BU43" s="405"/>
      <c r="BV43" s="405"/>
      <c r="BW43" s="405"/>
      <c r="BX43" s="405"/>
      <c r="BY43" s="405"/>
      <c r="BZ43" s="405">
        <v>0</v>
      </c>
      <c r="CA43" s="405"/>
      <c r="CB43" s="405"/>
      <c r="CC43" s="405"/>
      <c r="CD43" s="405"/>
      <c r="CE43" s="405"/>
      <c r="CF43" s="405"/>
      <c r="CG43" s="405"/>
      <c r="CH43" s="405">
        <v>0</v>
      </c>
      <c r="CI43" s="405"/>
      <c r="CJ43" s="405"/>
      <c r="CK43" s="405"/>
      <c r="CL43" s="405"/>
      <c r="CM43" s="405"/>
      <c r="CN43" s="405"/>
      <c r="CO43" s="405"/>
      <c r="CP43" s="405">
        <v>0</v>
      </c>
      <c r="CQ43" s="405"/>
      <c r="CR43" s="405"/>
      <c r="CS43" s="405"/>
      <c r="CT43" s="405"/>
      <c r="CU43" s="405"/>
      <c r="CV43" s="405"/>
      <c r="CW43" s="478"/>
      <c r="CY43" s="46"/>
      <c r="CZ43" s="46"/>
      <c r="DA43" s="46"/>
    </row>
    <row r="44" spans="1:105" ht="15" customHeight="1">
      <c r="A44" s="116"/>
      <c r="B44" s="140"/>
      <c r="C44" s="140"/>
      <c r="D44" s="140"/>
      <c r="E44" s="141"/>
      <c r="F44" s="412" t="s">
        <v>78</v>
      </c>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c r="AY44" s="413"/>
      <c r="AZ44" s="413"/>
      <c r="BA44" s="413"/>
      <c r="BB44" s="413"/>
      <c r="BC44" s="414"/>
      <c r="BD44" s="415" t="s">
        <v>391</v>
      </c>
      <c r="BE44" s="396"/>
      <c r="BF44" s="396"/>
      <c r="BG44" s="396"/>
      <c r="BH44" s="396"/>
      <c r="BI44" s="397"/>
      <c r="BJ44" s="142" t="s">
        <v>57</v>
      </c>
      <c r="BK44" s="140"/>
      <c r="BL44" s="140"/>
      <c r="BM44" s="140"/>
      <c r="BN44" s="140"/>
      <c r="BO44" s="141"/>
      <c r="BP44" s="113"/>
      <c r="BQ44" s="117"/>
      <c r="BR44" s="481"/>
      <c r="BS44" s="482"/>
      <c r="BT44" s="482"/>
      <c r="BU44" s="482"/>
      <c r="BV44" s="482"/>
      <c r="BW44" s="482"/>
      <c r="BX44" s="482"/>
      <c r="BY44" s="483"/>
      <c r="BZ44" s="481"/>
      <c r="CA44" s="482"/>
      <c r="CB44" s="482"/>
      <c r="CC44" s="482"/>
      <c r="CD44" s="482"/>
      <c r="CE44" s="482"/>
      <c r="CF44" s="482"/>
      <c r="CG44" s="483"/>
      <c r="CH44" s="481"/>
      <c r="CI44" s="482"/>
      <c r="CJ44" s="482"/>
      <c r="CK44" s="482"/>
      <c r="CL44" s="482"/>
      <c r="CM44" s="482"/>
      <c r="CN44" s="482"/>
      <c r="CO44" s="483"/>
      <c r="CP44" s="481"/>
      <c r="CQ44" s="482"/>
      <c r="CR44" s="482"/>
      <c r="CS44" s="482"/>
      <c r="CT44" s="482"/>
      <c r="CU44" s="482"/>
      <c r="CV44" s="482"/>
      <c r="CW44" s="482"/>
      <c r="CY44" s="114"/>
      <c r="CZ44" s="114"/>
      <c r="DA44" s="114"/>
    </row>
    <row r="45" spans="1:105" s="91" customFormat="1" ht="15" customHeight="1">
      <c r="A45" s="89"/>
      <c r="B45" s="140"/>
      <c r="C45" s="140"/>
      <c r="D45" s="140"/>
      <c r="E45" s="141"/>
      <c r="F45" s="412" t="s">
        <v>78</v>
      </c>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3"/>
      <c r="AN45" s="413"/>
      <c r="AO45" s="413"/>
      <c r="AP45" s="413"/>
      <c r="AQ45" s="413"/>
      <c r="AR45" s="413"/>
      <c r="AS45" s="413"/>
      <c r="AT45" s="413"/>
      <c r="AU45" s="413"/>
      <c r="AV45" s="413"/>
      <c r="AW45" s="413"/>
      <c r="AX45" s="413"/>
      <c r="AY45" s="413"/>
      <c r="AZ45" s="413"/>
      <c r="BA45" s="413"/>
      <c r="BB45" s="413"/>
      <c r="BC45" s="414"/>
      <c r="BD45" s="415" t="s">
        <v>429</v>
      </c>
      <c r="BE45" s="396"/>
      <c r="BF45" s="396"/>
      <c r="BG45" s="396"/>
      <c r="BH45" s="396"/>
      <c r="BI45" s="397"/>
      <c r="BJ45" s="416" t="s">
        <v>57</v>
      </c>
      <c r="BK45" s="396"/>
      <c r="BL45" s="396"/>
      <c r="BM45" s="396"/>
      <c r="BN45" s="396"/>
      <c r="BO45" s="397"/>
      <c r="BP45" s="93"/>
      <c r="BQ45" s="118"/>
      <c r="BR45" s="398"/>
      <c r="BS45" s="399"/>
      <c r="BT45" s="399"/>
      <c r="BU45" s="399"/>
      <c r="BV45" s="399"/>
      <c r="BW45" s="399"/>
      <c r="BX45" s="399"/>
      <c r="BY45" s="400"/>
      <c r="BZ45" s="398"/>
      <c r="CA45" s="399"/>
      <c r="CB45" s="399"/>
      <c r="CC45" s="399"/>
      <c r="CD45" s="399"/>
      <c r="CE45" s="399"/>
      <c r="CF45" s="399"/>
      <c r="CG45" s="400"/>
      <c r="CH45" s="398"/>
      <c r="CI45" s="399"/>
      <c r="CJ45" s="399"/>
      <c r="CK45" s="399"/>
      <c r="CL45" s="399"/>
      <c r="CM45" s="399"/>
      <c r="CN45" s="399"/>
      <c r="CO45" s="400"/>
      <c r="CP45" s="402"/>
      <c r="CQ45" s="402"/>
      <c r="CR45" s="402"/>
      <c r="CS45" s="402"/>
      <c r="CT45" s="402"/>
      <c r="CU45" s="402"/>
      <c r="CV45" s="402"/>
      <c r="CW45" s="402"/>
      <c r="CY45" s="94"/>
      <c r="CZ45" s="94"/>
      <c r="DA45" s="94"/>
    </row>
    <row r="46" spans="1:105" ht="15" customHeight="1">
      <c r="A46" s="147" t="s">
        <v>254</v>
      </c>
      <c r="B46" s="147"/>
      <c r="C46" s="147"/>
      <c r="D46" s="147"/>
      <c r="E46" s="148"/>
      <c r="F46" s="420" t="s">
        <v>265</v>
      </c>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1"/>
      <c r="AJ46" s="421"/>
      <c r="AK46" s="421"/>
      <c r="AL46" s="421"/>
      <c r="AM46" s="421"/>
      <c r="AN46" s="421"/>
      <c r="AO46" s="421"/>
      <c r="AP46" s="421"/>
      <c r="AQ46" s="421"/>
      <c r="AR46" s="421"/>
      <c r="AS46" s="421"/>
      <c r="AT46" s="421"/>
      <c r="AU46" s="421"/>
      <c r="AV46" s="421"/>
      <c r="AW46" s="421"/>
      <c r="AX46" s="421"/>
      <c r="AY46" s="421"/>
      <c r="AZ46" s="421"/>
      <c r="BA46" s="421"/>
      <c r="BB46" s="421"/>
      <c r="BC46" s="422"/>
      <c r="BD46" s="255" t="s">
        <v>256</v>
      </c>
      <c r="BE46" s="256"/>
      <c r="BF46" s="256"/>
      <c r="BG46" s="256"/>
      <c r="BH46" s="256"/>
      <c r="BI46" s="256"/>
      <c r="BJ46" s="256" t="s">
        <v>57</v>
      </c>
      <c r="BK46" s="256"/>
      <c r="BL46" s="256"/>
      <c r="BM46" s="256"/>
      <c r="BN46" s="256"/>
      <c r="BO46" s="256"/>
      <c r="BP46" s="53"/>
      <c r="BQ46" s="115"/>
      <c r="BR46" s="405">
        <f>BR47+BR49</f>
        <v>0</v>
      </c>
      <c r="BS46" s="405"/>
      <c r="BT46" s="405"/>
      <c r="BU46" s="405"/>
      <c r="BV46" s="405"/>
      <c r="BW46" s="405"/>
      <c r="BX46" s="405"/>
      <c r="BY46" s="405"/>
      <c r="BZ46" s="405">
        <f>BZ47+BZ49</f>
        <v>0</v>
      </c>
      <c r="CA46" s="405"/>
      <c r="CB46" s="405"/>
      <c r="CC46" s="405"/>
      <c r="CD46" s="405"/>
      <c r="CE46" s="405"/>
      <c r="CF46" s="405"/>
      <c r="CG46" s="405"/>
      <c r="CH46" s="405">
        <f>CH47+CH49</f>
        <v>0</v>
      </c>
      <c r="CI46" s="405"/>
      <c r="CJ46" s="405"/>
      <c r="CK46" s="405"/>
      <c r="CL46" s="405"/>
      <c r="CM46" s="405"/>
      <c r="CN46" s="405"/>
      <c r="CO46" s="405"/>
      <c r="CP46" s="405">
        <f>CP47+CP49</f>
        <v>0</v>
      </c>
      <c r="CQ46" s="405"/>
      <c r="CR46" s="405"/>
      <c r="CS46" s="405"/>
      <c r="CT46" s="405"/>
      <c r="CU46" s="405"/>
      <c r="CV46" s="405"/>
      <c r="CW46" s="405"/>
      <c r="CY46" s="46"/>
      <c r="CZ46" s="46"/>
      <c r="DA46" s="46"/>
    </row>
    <row r="47" spans="1:105" ht="12.75" customHeight="1">
      <c r="A47" s="168" t="s">
        <v>257</v>
      </c>
      <c r="B47" s="168"/>
      <c r="C47" s="168"/>
      <c r="D47" s="168"/>
      <c r="E47" s="169"/>
      <c r="F47" s="354" t="s">
        <v>50</v>
      </c>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354"/>
      <c r="BB47" s="354"/>
      <c r="BC47" s="419"/>
      <c r="BD47" s="217" t="s">
        <v>259</v>
      </c>
      <c r="BE47" s="160"/>
      <c r="BF47" s="160"/>
      <c r="BG47" s="160"/>
      <c r="BH47" s="160"/>
      <c r="BI47" s="161"/>
      <c r="BJ47" s="159" t="s">
        <v>57</v>
      </c>
      <c r="BK47" s="160"/>
      <c r="BL47" s="160"/>
      <c r="BM47" s="160"/>
      <c r="BN47" s="160"/>
      <c r="BO47" s="161"/>
      <c r="BP47" s="423"/>
      <c r="BQ47" s="423"/>
      <c r="BR47" s="406"/>
      <c r="BS47" s="407"/>
      <c r="BT47" s="407"/>
      <c r="BU47" s="407"/>
      <c r="BV47" s="407"/>
      <c r="BW47" s="407"/>
      <c r="BX47" s="407"/>
      <c r="BY47" s="417"/>
      <c r="BZ47" s="406"/>
      <c r="CA47" s="407"/>
      <c r="CB47" s="407"/>
      <c r="CC47" s="407"/>
      <c r="CD47" s="407"/>
      <c r="CE47" s="407"/>
      <c r="CF47" s="407"/>
      <c r="CG47" s="417"/>
      <c r="CH47" s="406"/>
      <c r="CI47" s="407"/>
      <c r="CJ47" s="407"/>
      <c r="CK47" s="407"/>
      <c r="CL47" s="407"/>
      <c r="CM47" s="407"/>
      <c r="CN47" s="407"/>
      <c r="CO47" s="417"/>
      <c r="CP47" s="406"/>
      <c r="CQ47" s="407"/>
      <c r="CR47" s="407"/>
      <c r="CS47" s="407"/>
      <c r="CT47" s="407"/>
      <c r="CU47" s="407"/>
      <c r="CV47" s="407"/>
      <c r="CW47" s="408"/>
      <c r="CY47" s="46"/>
      <c r="CZ47" s="46"/>
      <c r="DA47" s="46"/>
    </row>
    <row r="48" spans="1:105" ht="12.75" customHeight="1">
      <c r="A48" s="124"/>
      <c r="B48" s="124"/>
      <c r="C48" s="124"/>
      <c r="D48" s="124"/>
      <c r="E48" s="125"/>
      <c r="F48" s="218" t="s">
        <v>235</v>
      </c>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362"/>
      <c r="BD48" s="225"/>
      <c r="BE48" s="168"/>
      <c r="BF48" s="168"/>
      <c r="BG48" s="168"/>
      <c r="BH48" s="168"/>
      <c r="BI48" s="169"/>
      <c r="BJ48" s="167"/>
      <c r="BK48" s="168"/>
      <c r="BL48" s="168"/>
      <c r="BM48" s="168"/>
      <c r="BN48" s="168"/>
      <c r="BO48" s="169"/>
      <c r="BP48" s="313"/>
      <c r="BQ48" s="313"/>
      <c r="BR48" s="409"/>
      <c r="BS48" s="410"/>
      <c r="BT48" s="410"/>
      <c r="BU48" s="410"/>
      <c r="BV48" s="410"/>
      <c r="BW48" s="410"/>
      <c r="BX48" s="410"/>
      <c r="BY48" s="418"/>
      <c r="BZ48" s="409"/>
      <c r="CA48" s="410"/>
      <c r="CB48" s="410"/>
      <c r="CC48" s="410"/>
      <c r="CD48" s="410"/>
      <c r="CE48" s="410"/>
      <c r="CF48" s="410"/>
      <c r="CG48" s="418"/>
      <c r="CH48" s="409"/>
      <c r="CI48" s="410"/>
      <c r="CJ48" s="410"/>
      <c r="CK48" s="410"/>
      <c r="CL48" s="410"/>
      <c r="CM48" s="410"/>
      <c r="CN48" s="410"/>
      <c r="CO48" s="418"/>
      <c r="CP48" s="409"/>
      <c r="CQ48" s="410"/>
      <c r="CR48" s="410"/>
      <c r="CS48" s="410"/>
      <c r="CT48" s="410"/>
      <c r="CU48" s="410"/>
      <c r="CV48" s="410"/>
      <c r="CW48" s="411"/>
      <c r="CY48" s="136"/>
      <c r="CZ48" s="136"/>
      <c r="DA48" s="136"/>
    </row>
    <row r="49" spans="1:105" ht="15" customHeight="1">
      <c r="A49" s="124" t="s">
        <v>258</v>
      </c>
      <c r="B49" s="124"/>
      <c r="C49" s="124"/>
      <c r="D49" s="124"/>
      <c r="E49" s="125"/>
      <c r="F49" s="446" t="s">
        <v>269</v>
      </c>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447"/>
      <c r="BD49" s="213" t="s">
        <v>260</v>
      </c>
      <c r="BE49" s="162"/>
      <c r="BF49" s="162"/>
      <c r="BG49" s="162"/>
      <c r="BH49" s="162"/>
      <c r="BI49" s="162"/>
      <c r="BJ49" s="162" t="s">
        <v>57</v>
      </c>
      <c r="BK49" s="162"/>
      <c r="BL49" s="162"/>
      <c r="BM49" s="162"/>
      <c r="BN49" s="162"/>
      <c r="BO49" s="162"/>
      <c r="BP49" s="51"/>
      <c r="BQ49" s="51"/>
      <c r="BR49" s="403"/>
      <c r="BS49" s="403"/>
      <c r="BT49" s="403"/>
      <c r="BU49" s="403"/>
      <c r="BV49" s="403"/>
      <c r="BW49" s="403"/>
      <c r="BX49" s="403"/>
      <c r="BY49" s="403"/>
      <c r="BZ49" s="403"/>
      <c r="CA49" s="403"/>
      <c r="CB49" s="403"/>
      <c r="CC49" s="403"/>
      <c r="CD49" s="403"/>
      <c r="CE49" s="403"/>
      <c r="CF49" s="403"/>
      <c r="CG49" s="403"/>
      <c r="CH49" s="403"/>
      <c r="CI49" s="403"/>
      <c r="CJ49" s="403"/>
      <c r="CK49" s="403"/>
      <c r="CL49" s="403"/>
      <c r="CM49" s="403"/>
      <c r="CN49" s="403"/>
      <c r="CO49" s="403"/>
      <c r="CP49" s="403"/>
      <c r="CQ49" s="403"/>
      <c r="CR49" s="403"/>
      <c r="CS49" s="403"/>
      <c r="CT49" s="403"/>
      <c r="CU49" s="403"/>
      <c r="CV49" s="403"/>
      <c r="CW49" s="404"/>
      <c r="CY49" s="136"/>
      <c r="CZ49" s="136"/>
      <c r="DA49" s="136"/>
    </row>
    <row r="50" spans="1:105" ht="15" customHeight="1">
      <c r="A50" s="147" t="s">
        <v>261</v>
      </c>
      <c r="B50" s="147"/>
      <c r="C50" s="147"/>
      <c r="D50" s="147"/>
      <c r="E50" s="148"/>
      <c r="F50" s="420" t="s">
        <v>266</v>
      </c>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421"/>
      <c r="AF50" s="421"/>
      <c r="AG50" s="421"/>
      <c r="AH50" s="421"/>
      <c r="AI50" s="421"/>
      <c r="AJ50" s="421"/>
      <c r="AK50" s="421"/>
      <c r="AL50" s="421"/>
      <c r="AM50" s="421"/>
      <c r="AN50" s="421"/>
      <c r="AO50" s="421"/>
      <c r="AP50" s="421"/>
      <c r="AQ50" s="421"/>
      <c r="AR50" s="421"/>
      <c r="AS50" s="421"/>
      <c r="AT50" s="421"/>
      <c r="AU50" s="421"/>
      <c r="AV50" s="421"/>
      <c r="AW50" s="421"/>
      <c r="AX50" s="421"/>
      <c r="AY50" s="421"/>
      <c r="AZ50" s="421"/>
      <c r="BA50" s="421"/>
      <c r="BB50" s="421"/>
      <c r="BC50" s="422"/>
      <c r="BD50" s="255" t="s">
        <v>262</v>
      </c>
      <c r="BE50" s="256"/>
      <c r="BF50" s="256"/>
      <c r="BG50" s="256"/>
      <c r="BH50" s="256"/>
      <c r="BI50" s="256"/>
      <c r="BJ50" s="256" t="s">
        <v>57</v>
      </c>
      <c r="BK50" s="256"/>
      <c r="BL50" s="256"/>
      <c r="BM50" s="256"/>
      <c r="BN50" s="256"/>
      <c r="BO50" s="256"/>
      <c r="BP50" s="53"/>
      <c r="BQ50" s="115"/>
      <c r="BR50" s="405">
        <f>BR51+BR55</f>
        <v>4693259.86</v>
      </c>
      <c r="BS50" s="405"/>
      <c r="BT50" s="405"/>
      <c r="BU50" s="405"/>
      <c r="BV50" s="405"/>
      <c r="BW50" s="405"/>
      <c r="BX50" s="405"/>
      <c r="BY50" s="405"/>
      <c r="BZ50" s="405">
        <f>BZ51+BZ55</f>
        <v>0</v>
      </c>
      <c r="CA50" s="405"/>
      <c r="CB50" s="405"/>
      <c r="CC50" s="405"/>
      <c r="CD50" s="405"/>
      <c r="CE50" s="405"/>
      <c r="CF50" s="405"/>
      <c r="CG50" s="405"/>
      <c r="CH50" s="405">
        <f>CH51+CH55</f>
        <v>0</v>
      </c>
      <c r="CI50" s="405"/>
      <c r="CJ50" s="405"/>
      <c r="CK50" s="405"/>
      <c r="CL50" s="405"/>
      <c r="CM50" s="405"/>
      <c r="CN50" s="405"/>
      <c r="CO50" s="405"/>
      <c r="CP50" s="405">
        <f>CP51+CP55</f>
        <v>0</v>
      </c>
      <c r="CQ50" s="405"/>
      <c r="CR50" s="405"/>
      <c r="CS50" s="405"/>
      <c r="CT50" s="405"/>
      <c r="CU50" s="405"/>
      <c r="CV50" s="405"/>
      <c r="CW50" s="405"/>
      <c r="CY50" s="46"/>
      <c r="CZ50" s="46"/>
      <c r="DA50" s="46"/>
    </row>
    <row r="51" spans="1:105" ht="12.75" customHeight="1">
      <c r="A51" s="124" t="s">
        <v>267</v>
      </c>
      <c r="B51" s="124"/>
      <c r="C51" s="124"/>
      <c r="D51" s="124"/>
      <c r="E51" s="125"/>
      <c r="F51" s="214" t="s">
        <v>50</v>
      </c>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7" t="s">
        <v>270</v>
      </c>
      <c r="BE51" s="160"/>
      <c r="BF51" s="160"/>
      <c r="BG51" s="160"/>
      <c r="BH51" s="160"/>
      <c r="BI51" s="161"/>
      <c r="BJ51" s="159" t="s">
        <v>57</v>
      </c>
      <c r="BK51" s="160"/>
      <c r="BL51" s="160"/>
      <c r="BM51" s="160"/>
      <c r="BN51" s="160"/>
      <c r="BO51" s="161"/>
      <c r="BP51" s="423"/>
      <c r="BQ51" s="423"/>
      <c r="BR51" s="406"/>
      <c r="BS51" s="407"/>
      <c r="BT51" s="407"/>
      <c r="BU51" s="407"/>
      <c r="BV51" s="407"/>
      <c r="BW51" s="407"/>
      <c r="BX51" s="407"/>
      <c r="BY51" s="417"/>
      <c r="BZ51" s="406"/>
      <c r="CA51" s="407"/>
      <c r="CB51" s="407"/>
      <c r="CC51" s="407"/>
      <c r="CD51" s="407"/>
      <c r="CE51" s="407"/>
      <c r="CF51" s="407"/>
      <c r="CG51" s="417"/>
      <c r="CH51" s="406"/>
      <c r="CI51" s="407"/>
      <c r="CJ51" s="407"/>
      <c r="CK51" s="407"/>
      <c r="CL51" s="407"/>
      <c r="CM51" s="407"/>
      <c r="CN51" s="407"/>
      <c r="CO51" s="417"/>
      <c r="CP51" s="406"/>
      <c r="CQ51" s="407"/>
      <c r="CR51" s="407"/>
      <c r="CS51" s="407"/>
      <c r="CT51" s="407"/>
      <c r="CU51" s="407"/>
      <c r="CV51" s="407"/>
      <c r="CW51" s="408"/>
      <c r="CY51" s="46"/>
      <c r="CZ51" s="46"/>
      <c r="DA51" s="46"/>
    </row>
    <row r="52" spans="1:105" ht="12.75" customHeight="1">
      <c r="A52" s="124"/>
      <c r="B52" s="124"/>
      <c r="C52" s="124"/>
      <c r="D52" s="124"/>
      <c r="E52" s="125"/>
      <c r="F52" s="218" t="s">
        <v>235</v>
      </c>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25"/>
      <c r="BE52" s="168"/>
      <c r="BF52" s="168"/>
      <c r="BG52" s="168"/>
      <c r="BH52" s="168"/>
      <c r="BI52" s="169"/>
      <c r="BJ52" s="167"/>
      <c r="BK52" s="168"/>
      <c r="BL52" s="168"/>
      <c r="BM52" s="168"/>
      <c r="BN52" s="168"/>
      <c r="BO52" s="169"/>
      <c r="BP52" s="313"/>
      <c r="BQ52" s="313"/>
      <c r="BR52" s="409"/>
      <c r="BS52" s="410"/>
      <c r="BT52" s="410"/>
      <c r="BU52" s="410"/>
      <c r="BV52" s="410"/>
      <c r="BW52" s="410"/>
      <c r="BX52" s="410"/>
      <c r="BY52" s="418"/>
      <c r="BZ52" s="409"/>
      <c r="CA52" s="410"/>
      <c r="CB52" s="410"/>
      <c r="CC52" s="410"/>
      <c r="CD52" s="410"/>
      <c r="CE52" s="410"/>
      <c r="CF52" s="410"/>
      <c r="CG52" s="418"/>
      <c r="CH52" s="409"/>
      <c r="CI52" s="410"/>
      <c r="CJ52" s="410"/>
      <c r="CK52" s="410"/>
      <c r="CL52" s="410"/>
      <c r="CM52" s="410"/>
      <c r="CN52" s="410"/>
      <c r="CO52" s="418"/>
      <c r="CP52" s="409"/>
      <c r="CQ52" s="410"/>
      <c r="CR52" s="410"/>
      <c r="CS52" s="410"/>
      <c r="CT52" s="410"/>
      <c r="CU52" s="410"/>
      <c r="CV52" s="410"/>
      <c r="CW52" s="411"/>
      <c r="CY52" s="50"/>
      <c r="CZ52" s="50"/>
      <c r="DA52" s="50"/>
    </row>
    <row r="53" spans="1:105" ht="12.75" customHeight="1">
      <c r="A53" s="56"/>
      <c r="B53" s="124"/>
      <c r="C53" s="124"/>
      <c r="D53" s="124"/>
      <c r="E53" s="125"/>
      <c r="F53" s="412" t="s">
        <v>78</v>
      </c>
      <c r="G53" s="413"/>
      <c r="H53" s="413"/>
      <c r="I53" s="413"/>
      <c r="J53" s="413"/>
      <c r="K53" s="413"/>
      <c r="L53" s="413"/>
      <c r="M53" s="413"/>
      <c r="N53" s="413"/>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413"/>
      <c r="AY53" s="413"/>
      <c r="AZ53" s="413"/>
      <c r="BA53" s="413"/>
      <c r="BB53" s="413"/>
      <c r="BC53" s="414"/>
      <c r="BD53" s="415" t="s">
        <v>390</v>
      </c>
      <c r="BE53" s="396"/>
      <c r="BF53" s="396"/>
      <c r="BG53" s="396"/>
      <c r="BH53" s="396"/>
      <c r="BI53" s="397"/>
      <c r="BJ53" s="123" t="s">
        <v>57</v>
      </c>
      <c r="BK53" s="124"/>
      <c r="BL53" s="124"/>
      <c r="BM53" s="124"/>
      <c r="BN53" s="124"/>
      <c r="BO53" s="125"/>
      <c r="BP53" s="52"/>
      <c r="BQ53" s="52"/>
      <c r="BR53" s="424"/>
      <c r="BS53" s="425"/>
      <c r="BT53" s="425"/>
      <c r="BU53" s="425"/>
      <c r="BV53" s="425"/>
      <c r="BW53" s="425"/>
      <c r="BX53" s="425"/>
      <c r="BY53" s="426"/>
      <c r="BZ53" s="424"/>
      <c r="CA53" s="425"/>
      <c r="CB53" s="425"/>
      <c r="CC53" s="425"/>
      <c r="CD53" s="425"/>
      <c r="CE53" s="425"/>
      <c r="CF53" s="425"/>
      <c r="CG53" s="426"/>
      <c r="CH53" s="424"/>
      <c r="CI53" s="425"/>
      <c r="CJ53" s="425"/>
      <c r="CK53" s="425"/>
      <c r="CL53" s="425"/>
      <c r="CM53" s="425"/>
      <c r="CN53" s="425"/>
      <c r="CO53" s="426"/>
      <c r="CP53" s="424"/>
      <c r="CQ53" s="425"/>
      <c r="CR53" s="425"/>
      <c r="CS53" s="425"/>
      <c r="CT53" s="425"/>
      <c r="CU53" s="425"/>
      <c r="CV53" s="425"/>
      <c r="CW53" s="425"/>
      <c r="CY53" s="50"/>
      <c r="CZ53" s="50"/>
      <c r="DA53" s="50"/>
    </row>
    <row r="54" spans="1:105" s="91" customFormat="1" ht="12.75" customHeight="1">
      <c r="A54" s="89"/>
      <c r="B54" s="396"/>
      <c r="C54" s="396"/>
      <c r="D54" s="396"/>
      <c r="E54" s="397"/>
      <c r="F54" s="412" t="s">
        <v>78</v>
      </c>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4"/>
      <c r="BD54" s="415" t="s">
        <v>430</v>
      </c>
      <c r="BE54" s="396"/>
      <c r="BF54" s="396"/>
      <c r="BG54" s="396"/>
      <c r="BH54" s="396"/>
      <c r="BI54" s="397"/>
      <c r="BJ54" s="416" t="s">
        <v>57</v>
      </c>
      <c r="BK54" s="396"/>
      <c r="BL54" s="396"/>
      <c r="BM54" s="396"/>
      <c r="BN54" s="396"/>
      <c r="BO54" s="397"/>
      <c r="BP54" s="90"/>
      <c r="BQ54" s="90"/>
      <c r="BR54" s="398"/>
      <c r="BS54" s="399"/>
      <c r="BT54" s="399"/>
      <c r="BU54" s="399"/>
      <c r="BV54" s="399"/>
      <c r="BW54" s="399"/>
      <c r="BX54" s="399"/>
      <c r="BY54" s="400"/>
      <c r="BZ54" s="398"/>
      <c r="CA54" s="399"/>
      <c r="CB54" s="399"/>
      <c r="CC54" s="399"/>
      <c r="CD54" s="399"/>
      <c r="CE54" s="399"/>
      <c r="CF54" s="399"/>
      <c r="CG54" s="400"/>
      <c r="CH54" s="398"/>
      <c r="CI54" s="399"/>
      <c r="CJ54" s="399"/>
      <c r="CK54" s="399"/>
      <c r="CL54" s="399"/>
      <c r="CM54" s="399"/>
      <c r="CN54" s="399"/>
      <c r="CO54" s="400"/>
      <c r="CP54" s="398"/>
      <c r="CQ54" s="399"/>
      <c r="CR54" s="399"/>
      <c r="CS54" s="399"/>
      <c r="CT54" s="399"/>
      <c r="CU54" s="399"/>
      <c r="CV54" s="399"/>
      <c r="CW54" s="400"/>
      <c r="CY54" s="92"/>
      <c r="CZ54" s="92"/>
      <c r="DA54" s="92"/>
    </row>
    <row r="55" spans="1:105" ht="15" customHeight="1">
      <c r="A55" s="124" t="s">
        <v>268</v>
      </c>
      <c r="B55" s="124"/>
      <c r="C55" s="124"/>
      <c r="D55" s="124"/>
      <c r="E55" s="125"/>
      <c r="F55" s="446" t="s">
        <v>269</v>
      </c>
      <c r="G55" s="351"/>
      <c r="H55" s="351"/>
      <c r="I55" s="351"/>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447"/>
      <c r="BD55" s="213" t="s">
        <v>271</v>
      </c>
      <c r="BE55" s="162"/>
      <c r="BF55" s="162"/>
      <c r="BG55" s="162"/>
      <c r="BH55" s="162"/>
      <c r="BI55" s="162"/>
      <c r="BJ55" s="162" t="s">
        <v>57</v>
      </c>
      <c r="BK55" s="162"/>
      <c r="BL55" s="162"/>
      <c r="BM55" s="162"/>
      <c r="BN55" s="162"/>
      <c r="BO55" s="162"/>
      <c r="BP55" s="51"/>
      <c r="BQ55" s="51"/>
      <c r="BR55" s="403">
        <f>'Листы1-5'!CY139-DA55</f>
        <v>4693259.86</v>
      </c>
      <c r="BS55" s="403"/>
      <c r="BT55" s="403"/>
      <c r="BU55" s="403"/>
      <c r="BV55" s="403"/>
      <c r="BW55" s="403"/>
      <c r="BX55" s="403"/>
      <c r="BY55" s="403"/>
      <c r="BZ55" s="403">
        <f>'Листы1-5'!DB139</f>
        <v>0</v>
      </c>
      <c r="CA55" s="403"/>
      <c r="CB55" s="403"/>
      <c r="CC55" s="403"/>
      <c r="CD55" s="403"/>
      <c r="CE55" s="403"/>
      <c r="CF55" s="403"/>
      <c r="CG55" s="403"/>
      <c r="CH55" s="403">
        <f>'Листы1-5'!DE144</f>
        <v>0</v>
      </c>
      <c r="CI55" s="403"/>
      <c r="CJ55" s="403"/>
      <c r="CK55" s="403"/>
      <c r="CL55" s="403"/>
      <c r="CM55" s="403"/>
      <c r="CN55" s="403"/>
      <c r="CO55" s="403"/>
      <c r="CP55" s="403"/>
      <c r="CQ55" s="403"/>
      <c r="CR55" s="403"/>
      <c r="CS55" s="403"/>
      <c r="CT55" s="403"/>
      <c r="CU55" s="403"/>
      <c r="CV55" s="403"/>
      <c r="CW55" s="404"/>
      <c r="CY55" s="50"/>
      <c r="CZ55" s="50"/>
      <c r="DA55" s="50">
        <f>DA22</f>
        <v>25036.47</v>
      </c>
    </row>
    <row r="56" spans="1:105" ht="12.75">
      <c r="A56" s="124" t="s">
        <v>274</v>
      </c>
      <c r="B56" s="124"/>
      <c r="C56" s="124"/>
      <c r="D56" s="124"/>
      <c r="E56" s="125"/>
      <c r="F56" s="443" t="s">
        <v>281</v>
      </c>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4"/>
      <c r="AY56" s="444"/>
      <c r="AZ56" s="444"/>
      <c r="BA56" s="444"/>
      <c r="BB56" s="444"/>
      <c r="BC56" s="445"/>
      <c r="BD56" s="217" t="s">
        <v>272</v>
      </c>
      <c r="BE56" s="160"/>
      <c r="BF56" s="160"/>
      <c r="BG56" s="160"/>
      <c r="BH56" s="160"/>
      <c r="BI56" s="161"/>
      <c r="BJ56" s="159" t="s">
        <v>57</v>
      </c>
      <c r="BK56" s="160"/>
      <c r="BL56" s="160"/>
      <c r="BM56" s="160"/>
      <c r="BN56" s="160"/>
      <c r="BO56" s="161"/>
      <c r="BP56" s="423"/>
      <c r="BQ56" s="423"/>
      <c r="BR56" s="406">
        <f>BR39+BR34</f>
        <v>15913821.59</v>
      </c>
      <c r="BS56" s="407"/>
      <c r="BT56" s="407"/>
      <c r="BU56" s="407"/>
      <c r="BV56" s="407"/>
      <c r="BW56" s="407"/>
      <c r="BX56" s="407"/>
      <c r="BY56" s="417"/>
      <c r="BZ56" s="406">
        <v>0</v>
      </c>
      <c r="CA56" s="407"/>
      <c r="CB56" s="407"/>
      <c r="CC56" s="407"/>
      <c r="CD56" s="407"/>
      <c r="CE56" s="407"/>
      <c r="CF56" s="407"/>
      <c r="CG56" s="417"/>
      <c r="CH56" s="406">
        <v>0</v>
      </c>
      <c r="CI56" s="407"/>
      <c r="CJ56" s="407"/>
      <c r="CK56" s="407"/>
      <c r="CL56" s="407"/>
      <c r="CM56" s="407"/>
      <c r="CN56" s="407"/>
      <c r="CO56" s="417"/>
      <c r="CP56" s="406">
        <f>CP51+CP47+CP39+CP34</f>
        <v>0</v>
      </c>
      <c r="CQ56" s="407"/>
      <c r="CR56" s="407"/>
      <c r="CS56" s="407"/>
      <c r="CT56" s="407"/>
      <c r="CU56" s="407"/>
      <c r="CV56" s="407"/>
      <c r="CW56" s="417"/>
      <c r="CY56" s="50"/>
      <c r="CZ56" s="50"/>
      <c r="DA56" s="50"/>
    </row>
    <row r="57" spans="1:105" ht="12.75" customHeight="1">
      <c r="A57" s="124"/>
      <c r="B57" s="124"/>
      <c r="C57" s="124"/>
      <c r="D57" s="124"/>
      <c r="E57" s="125"/>
      <c r="F57" s="487" t="s">
        <v>338</v>
      </c>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c r="AJ57" s="487"/>
      <c r="AK57" s="487"/>
      <c r="AL57" s="487"/>
      <c r="AM57" s="487"/>
      <c r="AN57" s="487"/>
      <c r="AO57" s="487"/>
      <c r="AP57" s="487"/>
      <c r="AQ57" s="487"/>
      <c r="AR57" s="487"/>
      <c r="AS57" s="487"/>
      <c r="AT57" s="487"/>
      <c r="AU57" s="487"/>
      <c r="AV57" s="487"/>
      <c r="AW57" s="487"/>
      <c r="AX57" s="487"/>
      <c r="AY57" s="487"/>
      <c r="AZ57" s="487"/>
      <c r="BA57" s="487"/>
      <c r="BB57" s="487"/>
      <c r="BC57" s="487"/>
      <c r="BD57" s="225"/>
      <c r="BE57" s="168"/>
      <c r="BF57" s="168"/>
      <c r="BG57" s="168"/>
      <c r="BH57" s="168"/>
      <c r="BI57" s="169"/>
      <c r="BJ57" s="167"/>
      <c r="BK57" s="168"/>
      <c r="BL57" s="168"/>
      <c r="BM57" s="168"/>
      <c r="BN57" s="168"/>
      <c r="BO57" s="169"/>
      <c r="BP57" s="313"/>
      <c r="BQ57" s="313"/>
      <c r="BR57" s="409"/>
      <c r="BS57" s="410"/>
      <c r="BT57" s="410"/>
      <c r="BU57" s="410"/>
      <c r="BV57" s="410"/>
      <c r="BW57" s="410"/>
      <c r="BX57" s="410"/>
      <c r="BY57" s="418"/>
      <c r="BZ57" s="409"/>
      <c r="CA57" s="410"/>
      <c r="CB57" s="410"/>
      <c r="CC57" s="410"/>
      <c r="CD57" s="410"/>
      <c r="CE57" s="410"/>
      <c r="CF57" s="410"/>
      <c r="CG57" s="418"/>
      <c r="CH57" s="409"/>
      <c r="CI57" s="410"/>
      <c r="CJ57" s="410"/>
      <c r="CK57" s="410"/>
      <c r="CL57" s="410"/>
      <c r="CM57" s="410"/>
      <c r="CN57" s="410"/>
      <c r="CO57" s="418"/>
      <c r="CP57" s="409"/>
      <c r="CQ57" s="410"/>
      <c r="CR57" s="410"/>
      <c r="CS57" s="410"/>
      <c r="CT57" s="410"/>
      <c r="CU57" s="410"/>
      <c r="CV57" s="410"/>
      <c r="CW57" s="418"/>
      <c r="CY57" s="46"/>
      <c r="CZ57" s="46"/>
      <c r="DA57" s="46"/>
    </row>
    <row r="58" spans="1:105" ht="12.75">
      <c r="A58" s="124"/>
      <c r="B58" s="124"/>
      <c r="C58" s="124"/>
      <c r="D58" s="124"/>
      <c r="E58" s="125"/>
      <c r="F58" s="488" t="s">
        <v>276</v>
      </c>
      <c r="G58" s="488"/>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8"/>
      <c r="AJ58" s="488"/>
      <c r="AK58" s="488"/>
      <c r="AL58" s="488"/>
      <c r="AM58" s="488"/>
      <c r="AN58" s="488"/>
      <c r="AO58" s="488"/>
      <c r="AP58" s="488"/>
      <c r="AQ58" s="488"/>
      <c r="AR58" s="488"/>
      <c r="AS58" s="488"/>
      <c r="AT58" s="488"/>
      <c r="AU58" s="488"/>
      <c r="AV58" s="488"/>
      <c r="AW58" s="488"/>
      <c r="AX58" s="488"/>
      <c r="AY58" s="488"/>
      <c r="AZ58" s="488"/>
      <c r="BA58" s="488"/>
      <c r="BB58" s="488"/>
      <c r="BC58" s="488"/>
      <c r="BD58" s="217" t="s">
        <v>275</v>
      </c>
      <c r="BE58" s="160"/>
      <c r="BF58" s="160"/>
      <c r="BG58" s="160"/>
      <c r="BH58" s="160"/>
      <c r="BI58" s="161"/>
      <c r="BJ58" s="159" t="s">
        <v>402</v>
      </c>
      <c r="BK58" s="160"/>
      <c r="BL58" s="160"/>
      <c r="BM58" s="160"/>
      <c r="BN58" s="160"/>
      <c r="BO58" s="161"/>
      <c r="BP58" s="423"/>
      <c r="BQ58" s="423"/>
      <c r="BR58" s="406">
        <f>BR56</f>
        <v>15913821.59</v>
      </c>
      <c r="BS58" s="407"/>
      <c r="BT58" s="407"/>
      <c r="BU58" s="407"/>
      <c r="BV58" s="407"/>
      <c r="BW58" s="407"/>
      <c r="BX58" s="407"/>
      <c r="BY58" s="417"/>
      <c r="BZ58" s="406"/>
      <c r="CA58" s="407"/>
      <c r="CB58" s="407"/>
      <c r="CC58" s="407"/>
      <c r="CD58" s="407"/>
      <c r="CE58" s="407"/>
      <c r="CF58" s="407"/>
      <c r="CG58" s="417"/>
      <c r="CH58" s="406"/>
      <c r="CI58" s="407"/>
      <c r="CJ58" s="407"/>
      <c r="CK58" s="407"/>
      <c r="CL58" s="407"/>
      <c r="CM58" s="407"/>
      <c r="CN58" s="407"/>
      <c r="CO58" s="417"/>
      <c r="CP58" s="406"/>
      <c r="CQ58" s="407"/>
      <c r="CR58" s="407"/>
      <c r="CS58" s="407"/>
      <c r="CT58" s="407"/>
      <c r="CU58" s="407"/>
      <c r="CV58" s="407"/>
      <c r="CW58" s="408"/>
      <c r="CY58" s="47"/>
      <c r="CZ58" s="47"/>
      <c r="DA58" s="47"/>
    </row>
    <row r="59" spans="1:105" ht="12.75">
      <c r="A59" s="124"/>
      <c r="B59" s="124"/>
      <c r="C59" s="124"/>
      <c r="D59" s="124"/>
      <c r="E59" s="125"/>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2"/>
      <c r="AP59" s="442"/>
      <c r="AQ59" s="442"/>
      <c r="AR59" s="442"/>
      <c r="AS59" s="442"/>
      <c r="AT59" s="442"/>
      <c r="AU59" s="442"/>
      <c r="AV59" s="442"/>
      <c r="AW59" s="442"/>
      <c r="AX59" s="442"/>
      <c r="AY59" s="442"/>
      <c r="AZ59" s="442"/>
      <c r="BA59" s="442"/>
      <c r="BB59" s="442"/>
      <c r="BC59" s="442"/>
      <c r="BD59" s="225"/>
      <c r="BE59" s="168"/>
      <c r="BF59" s="168"/>
      <c r="BG59" s="168"/>
      <c r="BH59" s="168"/>
      <c r="BI59" s="169"/>
      <c r="BJ59" s="167"/>
      <c r="BK59" s="168"/>
      <c r="BL59" s="168"/>
      <c r="BM59" s="168"/>
      <c r="BN59" s="168"/>
      <c r="BO59" s="169"/>
      <c r="BP59" s="313"/>
      <c r="BQ59" s="313"/>
      <c r="BR59" s="409"/>
      <c r="BS59" s="410"/>
      <c r="BT59" s="410"/>
      <c r="BU59" s="410"/>
      <c r="BV59" s="410"/>
      <c r="BW59" s="410"/>
      <c r="BX59" s="410"/>
      <c r="BY59" s="418"/>
      <c r="BZ59" s="409"/>
      <c r="CA59" s="410"/>
      <c r="CB59" s="410"/>
      <c r="CC59" s="410"/>
      <c r="CD59" s="410"/>
      <c r="CE59" s="410"/>
      <c r="CF59" s="410"/>
      <c r="CG59" s="418"/>
      <c r="CH59" s="409"/>
      <c r="CI59" s="410"/>
      <c r="CJ59" s="410"/>
      <c r="CK59" s="410"/>
      <c r="CL59" s="410"/>
      <c r="CM59" s="410"/>
      <c r="CN59" s="410"/>
      <c r="CO59" s="418"/>
      <c r="CP59" s="409"/>
      <c r="CQ59" s="410"/>
      <c r="CR59" s="410"/>
      <c r="CS59" s="410"/>
      <c r="CT59" s="410"/>
      <c r="CU59" s="410"/>
      <c r="CV59" s="410"/>
      <c r="CW59" s="411"/>
      <c r="CY59" s="136"/>
      <c r="CZ59" s="136"/>
      <c r="DA59" s="136"/>
    </row>
    <row r="60" spans="1:105" ht="12.75">
      <c r="A60" s="124"/>
      <c r="B60" s="124"/>
      <c r="C60" s="124"/>
      <c r="D60" s="124"/>
      <c r="E60" s="125"/>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c r="AG60" s="442"/>
      <c r="AH60" s="442"/>
      <c r="AI60" s="442"/>
      <c r="AJ60" s="442"/>
      <c r="AK60" s="442"/>
      <c r="AL60" s="442"/>
      <c r="AM60" s="442"/>
      <c r="AN60" s="442"/>
      <c r="AO60" s="442"/>
      <c r="AP60" s="442"/>
      <c r="AQ60" s="442"/>
      <c r="AR60" s="442"/>
      <c r="AS60" s="442"/>
      <c r="AT60" s="442"/>
      <c r="AU60" s="442"/>
      <c r="AV60" s="442"/>
      <c r="AW60" s="442"/>
      <c r="AX60" s="442"/>
      <c r="AY60" s="442"/>
      <c r="AZ60" s="442"/>
      <c r="BA60" s="442"/>
      <c r="BB60" s="442"/>
      <c r="BC60" s="442"/>
      <c r="BD60" s="163" t="s">
        <v>324</v>
      </c>
      <c r="BE60" s="124"/>
      <c r="BF60" s="124"/>
      <c r="BG60" s="124"/>
      <c r="BH60" s="124"/>
      <c r="BI60" s="125"/>
      <c r="BJ60" s="123" t="s">
        <v>421</v>
      </c>
      <c r="BK60" s="124"/>
      <c r="BL60" s="124"/>
      <c r="BM60" s="124"/>
      <c r="BN60" s="124"/>
      <c r="BO60" s="125"/>
      <c r="BP60" s="56"/>
      <c r="BQ60" s="56"/>
      <c r="BR60" s="424"/>
      <c r="BS60" s="425"/>
      <c r="BT60" s="425"/>
      <c r="BU60" s="425"/>
      <c r="BV60" s="425"/>
      <c r="BW60" s="425"/>
      <c r="BX60" s="425"/>
      <c r="BY60" s="426"/>
      <c r="BZ60" s="424">
        <f>BZ39</f>
        <v>23438220</v>
      </c>
      <c r="CA60" s="425"/>
      <c r="CB60" s="425"/>
      <c r="CC60" s="425"/>
      <c r="CD60" s="425"/>
      <c r="CE60" s="425"/>
      <c r="CF60" s="425"/>
      <c r="CG60" s="426"/>
      <c r="CH60" s="424"/>
      <c r="CI60" s="425"/>
      <c r="CJ60" s="425"/>
      <c r="CK60" s="425"/>
      <c r="CL60" s="425"/>
      <c r="CM60" s="425"/>
      <c r="CN60" s="425"/>
      <c r="CO60" s="426"/>
      <c r="CP60" s="424"/>
      <c r="CQ60" s="425"/>
      <c r="CR60" s="425"/>
      <c r="CS60" s="425"/>
      <c r="CT60" s="425"/>
      <c r="CU60" s="425"/>
      <c r="CV60" s="425"/>
      <c r="CW60" s="425"/>
      <c r="CY60" s="136"/>
      <c r="CZ60" s="136"/>
      <c r="DA60" s="136"/>
    </row>
    <row r="61" spans="1:105" ht="12.75">
      <c r="A61" s="124"/>
      <c r="B61" s="124"/>
      <c r="C61" s="124"/>
      <c r="D61" s="124"/>
      <c r="E61" s="125"/>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c r="AG61" s="442"/>
      <c r="AH61" s="442"/>
      <c r="AI61" s="442"/>
      <c r="AJ61" s="442"/>
      <c r="AK61" s="442"/>
      <c r="AL61" s="442"/>
      <c r="AM61" s="442"/>
      <c r="AN61" s="442"/>
      <c r="AO61" s="442"/>
      <c r="AP61" s="442"/>
      <c r="AQ61" s="442"/>
      <c r="AR61" s="442"/>
      <c r="AS61" s="442"/>
      <c r="AT61" s="442"/>
      <c r="AU61" s="442"/>
      <c r="AV61" s="442"/>
      <c r="AW61" s="442"/>
      <c r="AX61" s="442"/>
      <c r="AY61" s="442"/>
      <c r="AZ61" s="442"/>
      <c r="BA61" s="442"/>
      <c r="BB61" s="442"/>
      <c r="BC61" s="442"/>
      <c r="BD61" s="163" t="s">
        <v>325</v>
      </c>
      <c r="BE61" s="124"/>
      <c r="BF61" s="124"/>
      <c r="BG61" s="124"/>
      <c r="BH61" s="124"/>
      <c r="BI61" s="125"/>
      <c r="BJ61" s="123" t="s">
        <v>436</v>
      </c>
      <c r="BK61" s="124"/>
      <c r="BL61" s="124"/>
      <c r="BM61" s="124"/>
      <c r="BN61" s="124"/>
      <c r="BO61" s="125"/>
      <c r="BP61" s="56"/>
      <c r="BQ61" s="56"/>
      <c r="BR61" s="424"/>
      <c r="BS61" s="425"/>
      <c r="BT61" s="425"/>
      <c r="BU61" s="425"/>
      <c r="BV61" s="425"/>
      <c r="BW61" s="425"/>
      <c r="BX61" s="425"/>
      <c r="BY61" s="426"/>
      <c r="BZ61" s="424"/>
      <c r="CA61" s="425"/>
      <c r="CB61" s="425"/>
      <c r="CC61" s="425"/>
      <c r="CD61" s="425"/>
      <c r="CE61" s="425"/>
      <c r="CF61" s="425"/>
      <c r="CG61" s="426"/>
      <c r="CH61" s="424">
        <f>CH39</f>
        <v>6497120</v>
      </c>
      <c r="CI61" s="425"/>
      <c r="CJ61" s="425"/>
      <c r="CK61" s="425"/>
      <c r="CL61" s="425"/>
      <c r="CM61" s="425"/>
      <c r="CN61" s="425"/>
      <c r="CO61" s="426"/>
      <c r="CP61" s="424"/>
      <c r="CQ61" s="425"/>
      <c r="CR61" s="425"/>
      <c r="CS61" s="425"/>
      <c r="CT61" s="425"/>
      <c r="CU61" s="425"/>
      <c r="CV61" s="425"/>
      <c r="CW61" s="425"/>
      <c r="CY61" s="136"/>
      <c r="CZ61" s="136"/>
      <c r="DA61" s="136"/>
    </row>
    <row r="62" spans="1:105" ht="12.75">
      <c r="A62" s="124" t="s">
        <v>273</v>
      </c>
      <c r="B62" s="124"/>
      <c r="C62" s="124"/>
      <c r="D62" s="124"/>
      <c r="E62" s="125"/>
      <c r="F62" s="443" t="s">
        <v>282</v>
      </c>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44"/>
      <c r="AX62" s="444"/>
      <c r="AY62" s="444"/>
      <c r="AZ62" s="444"/>
      <c r="BA62" s="444"/>
      <c r="BB62" s="444"/>
      <c r="BC62" s="445"/>
      <c r="BD62" s="217" t="s">
        <v>277</v>
      </c>
      <c r="BE62" s="160"/>
      <c r="BF62" s="160"/>
      <c r="BG62" s="160"/>
      <c r="BH62" s="160"/>
      <c r="BI62" s="161"/>
      <c r="BJ62" s="159" t="s">
        <v>57</v>
      </c>
      <c r="BK62" s="160"/>
      <c r="BL62" s="160"/>
      <c r="BM62" s="160"/>
      <c r="BN62" s="160"/>
      <c r="BO62" s="161"/>
      <c r="BP62" s="423"/>
      <c r="BQ62" s="423"/>
      <c r="BR62" s="406">
        <f>BR55+BR42+BR36</f>
        <v>6359897.17</v>
      </c>
      <c r="BS62" s="407"/>
      <c r="BT62" s="407"/>
      <c r="BU62" s="407"/>
      <c r="BV62" s="407"/>
      <c r="BW62" s="407"/>
      <c r="BX62" s="407"/>
      <c r="BY62" s="417"/>
      <c r="BZ62" s="406">
        <f>BZ66</f>
        <v>0</v>
      </c>
      <c r="CA62" s="407"/>
      <c r="CB62" s="407"/>
      <c r="CC62" s="407"/>
      <c r="CD62" s="407"/>
      <c r="CE62" s="407"/>
      <c r="CF62" s="407"/>
      <c r="CG62" s="417"/>
      <c r="CH62" s="406">
        <f>CH67</f>
        <v>0</v>
      </c>
      <c r="CI62" s="407"/>
      <c r="CJ62" s="407"/>
      <c r="CK62" s="407"/>
      <c r="CL62" s="407"/>
      <c r="CM62" s="407"/>
      <c r="CN62" s="407"/>
      <c r="CO62" s="417"/>
      <c r="CP62" s="406">
        <f>CP55+CP49+CP42+CP36</f>
        <v>0</v>
      </c>
      <c r="CQ62" s="407"/>
      <c r="CR62" s="407"/>
      <c r="CS62" s="407"/>
      <c r="CT62" s="407"/>
      <c r="CU62" s="407"/>
      <c r="CV62" s="407"/>
      <c r="CW62" s="417"/>
      <c r="CY62" s="136"/>
      <c r="CZ62" s="136"/>
      <c r="DA62" s="136"/>
    </row>
    <row r="63" spans="1:105" ht="12.75">
      <c r="A63" s="124"/>
      <c r="B63" s="124"/>
      <c r="C63" s="124"/>
      <c r="D63" s="124"/>
      <c r="E63" s="125"/>
      <c r="F63" s="487" t="s">
        <v>283</v>
      </c>
      <c r="G63" s="487"/>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487"/>
      <c r="AQ63" s="487"/>
      <c r="AR63" s="487"/>
      <c r="AS63" s="487"/>
      <c r="AT63" s="487"/>
      <c r="AU63" s="487"/>
      <c r="AV63" s="487"/>
      <c r="AW63" s="487"/>
      <c r="AX63" s="487"/>
      <c r="AY63" s="487"/>
      <c r="AZ63" s="487"/>
      <c r="BA63" s="487"/>
      <c r="BB63" s="487"/>
      <c r="BC63" s="487"/>
      <c r="BD63" s="225"/>
      <c r="BE63" s="168"/>
      <c r="BF63" s="168"/>
      <c r="BG63" s="168"/>
      <c r="BH63" s="168"/>
      <c r="BI63" s="169"/>
      <c r="BJ63" s="167"/>
      <c r="BK63" s="168"/>
      <c r="BL63" s="168"/>
      <c r="BM63" s="168"/>
      <c r="BN63" s="168"/>
      <c r="BO63" s="169"/>
      <c r="BP63" s="313"/>
      <c r="BQ63" s="313"/>
      <c r="BR63" s="409"/>
      <c r="BS63" s="410"/>
      <c r="BT63" s="410"/>
      <c r="BU63" s="410"/>
      <c r="BV63" s="410"/>
      <c r="BW63" s="410"/>
      <c r="BX63" s="410"/>
      <c r="BY63" s="418"/>
      <c r="BZ63" s="409"/>
      <c r="CA63" s="410"/>
      <c r="CB63" s="410"/>
      <c r="CC63" s="410"/>
      <c r="CD63" s="410"/>
      <c r="CE63" s="410"/>
      <c r="CF63" s="410"/>
      <c r="CG63" s="418"/>
      <c r="CH63" s="409"/>
      <c r="CI63" s="410"/>
      <c r="CJ63" s="410"/>
      <c r="CK63" s="410"/>
      <c r="CL63" s="410"/>
      <c r="CM63" s="410"/>
      <c r="CN63" s="410"/>
      <c r="CO63" s="418"/>
      <c r="CP63" s="409"/>
      <c r="CQ63" s="410"/>
      <c r="CR63" s="410"/>
      <c r="CS63" s="410"/>
      <c r="CT63" s="410"/>
      <c r="CU63" s="410"/>
      <c r="CV63" s="410"/>
      <c r="CW63" s="418"/>
      <c r="CY63" s="46"/>
      <c r="CZ63" s="46"/>
      <c r="DA63" s="46"/>
    </row>
    <row r="64" spans="1:105" ht="12.75">
      <c r="A64" s="124"/>
      <c r="B64" s="124"/>
      <c r="C64" s="124"/>
      <c r="D64" s="124"/>
      <c r="E64" s="125"/>
      <c r="F64" s="488" t="s">
        <v>276</v>
      </c>
      <c r="G64" s="488"/>
      <c r="H64" s="488"/>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c r="AI64" s="488"/>
      <c r="AJ64" s="488"/>
      <c r="AK64" s="488"/>
      <c r="AL64" s="488"/>
      <c r="AM64" s="488"/>
      <c r="AN64" s="488"/>
      <c r="AO64" s="488"/>
      <c r="AP64" s="488"/>
      <c r="AQ64" s="488"/>
      <c r="AR64" s="488"/>
      <c r="AS64" s="488"/>
      <c r="AT64" s="488"/>
      <c r="AU64" s="488"/>
      <c r="AV64" s="488"/>
      <c r="AW64" s="488"/>
      <c r="AX64" s="488"/>
      <c r="AY64" s="488"/>
      <c r="AZ64" s="488"/>
      <c r="BA64" s="488"/>
      <c r="BB64" s="488"/>
      <c r="BC64" s="488"/>
      <c r="BD64" s="497" t="s">
        <v>278</v>
      </c>
      <c r="BE64" s="423"/>
      <c r="BF64" s="423"/>
      <c r="BG64" s="423"/>
      <c r="BH64" s="423"/>
      <c r="BI64" s="423"/>
      <c r="BJ64" s="423" t="s">
        <v>402</v>
      </c>
      <c r="BK64" s="423"/>
      <c r="BL64" s="423"/>
      <c r="BM64" s="423"/>
      <c r="BN64" s="423"/>
      <c r="BO64" s="423"/>
      <c r="BP64" s="423"/>
      <c r="BQ64" s="423"/>
      <c r="BR64" s="440">
        <f>BR36+BR42+BR55</f>
        <v>6359897.17</v>
      </c>
      <c r="BS64" s="440"/>
      <c r="BT64" s="440"/>
      <c r="BU64" s="440"/>
      <c r="BV64" s="440"/>
      <c r="BW64" s="440"/>
      <c r="BX64" s="440"/>
      <c r="BY64" s="440"/>
      <c r="BZ64" s="440"/>
      <c r="CA64" s="440"/>
      <c r="CB64" s="440"/>
      <c r="CC64" s="440"/>
      <c r="CD64" s="440"/>
      <c r="CE64" s="440"/>
      <c r="CF64" s="440"/>
      <c r="CG64" s="440"/>
      <c r="CH64" s="440"/>
      <c r="CI64" s="440"/>
      <c r="CJ64" s="440"/>
      <c r="CK64" s="440"/>
      <c r="CL64" s="440"/>
      <c r="CM64" s="440"/>
      <c r="CN64" s="440"/>
      <c r="CO64" s="440"/>
      <c r="CP64" s="440"/>
      <c r="CQ64" s="440"/>
      <c r="CR64" s="440"/>
      <c r="CS64" s="440"/>
      <c r="CT64" s="440"/>
      <c r="CU64" s="440"/>
      <c r="CV64" s="440"/>
      <c r="CW64" s="440"/>
      <c r="CY64" s="46"/>
      <c r="CZ64" s="46"/>
      <c r="DA64" s="46"/>
    </row>
    <row r="65" spans="1:105" ht="12.75">
      <c r="A65" s="124"/>
      <c r="B65" s="124"/>
      <c r="C65" s="124"/>
      <c r="D65" s="124"/>
      <c r="E65" s="125"/>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c r="AG65" s="442"/>
      <c r="AH65" s="442"/>
      <c r="AI65" s="442"/>
      <c r="AJ65" s="442"/>
      <c r="AK65" s="442"/>
      <c r="AL65" s="442"/>
      <c r="AM65" s="442"/>
      <c r="AN65" s="442"/>
      <c r="AO65" s="442"/>
      <c r="AP65" s="442"/>
      <c r="AQ65" s="442"/>
      <c r="AR65" s="442"/>
      <c r="AS65" s="442"/>
      <c r="AT65" s="442"/>
      <c r="AU65" s="442"/>
      <c r="AV65" s="442"/>
      <c r="AW65" s="442"/>
      <c r="AX65" s="442"/>
      <c r="AY65" s="442"/>
      <c r="AZ65" s="442"/>
      <c r="BA65" s="442"/>
      <c r="BB65" s="442"/>
      <c r="BC65" s="442"/>
      <c r="BD65" s="314"/>
      <c r="BE65" s="313"/>
      <c r="BF65" s="313"/>
      <c r="BG65" s="313"/>
      <c r="BH65" s="313"/>
      <c r="BI65" s="313"/>
      <c r="BJ65" s="313"/>
      <c r="BK65" s="313"/>
      <c r="BL65" s="313"/>
      <c r="BM65" s="313"/>
      <c r="BN65" s="313"/>
      <c r="BO65" s="313"/>
      <c r="BP65" s="313"/>
      <c r="BQ65" s="313"/>
      <c r="BR65" s="441"/>
      <c r="BS65" s="441"/>
      <c r="BT65" s="441"/>
      <c r="BU65" s="441"/>
      <c r="BV65" s="441"/>
      <c r="BW65" s="441"/>
      <c r="BX65" s="441"/>
      <c r="BY65" s="441"/>
      <c r="BZ65" s="441"/>
      <c r="CA65" s="441"/>
      <c r="CB65" s="441"/>
      <c r="CC65" s="441"/>
      <c r="CD65" s="441"/>
      <c r="CE65" s="441"/>
      <c r="CF65" s="441"/>
      <c r="CG65" s="441"/>
      <c r="CH65" s="441"/>
      <c r="CI65" s="441"/>
      <c r="CJ65" s="441"/>
      <c r="CK65" s="441"/>
      <c r="CL65" s="441"/>
      <c r="CM65" s="441"/>
      <c r="CN65" s="441"/>
      <c r="CO65" s="441"/>
      <c r="CP65" s="441"/>
      <c r="CQ65" s="441"/>
      <c r="CR65" s="441"/>
      <c r="CS65" s="441"/>
      <c r="CT65" s="441"/>
      <c r="CU65" s="441"/>
      <c r="CV65" s="441"/>
      <c r="CW65" s="441"/>
      <c r="CY65" s="46"/>
      <c r="CZ65" s="46"/>
      <c r="DA65" s="46"/>
    </row>
    <row r="66" spans="1:105" ht="12.75">
      <c r="A66" s="124"/>
      <c r="B66" s="124"/>
      <c r="C66" s="124"/>
      <c r="D66" s="124"/>
      <c r="E66" s="125"/>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c r="AO66" s="442"/>
      <c r="AP66" s="442"/>
      <c r="AQ66" s="442"/>
      <c r="AR66" s="442"/>
      <c r="AS66" s="442"/>
      <c r="AT66" s="442"/>
      <c r="AU66" s="442"/>
      <c r="AV66" s="442"/>
      <c r="AW66" s="442"/>
      <c r="AX66" s="442"/>
      <c r="AY66" s="442"/>
      <c r="AZ66" s="442"/>
      <c r="BA66" s="442"/>
      <c r="BB66" s="442"/>
      <c r="BC66" s="442"/>
      <c r="BD66" s="225" t="s">
        <v>326</v>
      </c>
      <c r="BE66" s="168"/>
      <c r="BF66" s="168"/>
      <c r="BG66" s="168"/>
      <c r="BH66" s="168"/>
      <c r="BI66" s="169"/>
      <c r="BJ66" s="167" t="s">
        <v>421</v>
      </c>
      <c r="BK66" s="168"/>
      <c r="BL66" s="168"/>
      <c r="BM66" s="168"/>
      <c r="BN66" s="168"/>
      <c r="BO66" s="169"/>
      <c r="BP66" s="52"/>
      <c r="BQ66" s="52"/>
      <c r="BR66" s="409"/>
      <c r="BS66" s="410"/>
      <c r="BT66" s="410"/>
      <c r="BU66" s="410"/>
      <c r="BV66" s="410"/>
      <c r="BW66" s="410"/>
      <c r="BX66" s="410"/>
      <c r="BY66" s="418"/>
      <c r="BZ66" s="409">
        <f>BZ36+BZ42</f>
        <v>0</v>
      </c>
      <c r="CA66" s="410"/>
      <c r="CB66" s="410"/>
      <c r="CC66" s="410"/>
      <c r="CD66" s="410"/>
      <c r="CE66" s="410"/>
      <c r="CF66" s="410"/>
      <c r="CG66" s="418"/>
      <c r="CH66" s="409"/>
      <c r="CI66" s="410"/>
      <c r="CJ66" s="410"/>
      <c r="CK66" s="410"/>
      <c r="CL66" s="410"/>
      <c r="CM66" s="410"/>
      <c r="CN66" s="410"/>
      <c r="CO66" s="418"/>
      <c r="CP66" s="409"/>
      <c r="CQ66" s="410"/>
      <c r="CR66" s="410"/>
      <c r="CS66" s="410"/>
      <c r="CT66" s="410"/>
      <c r="CU66" s="410"/>
      <c r="CV66" s="410"/>
      <c r="CW66" s="410"/>
      <c r="CY66" s="46"/>
      <c r="CZ66" s="46"/>
      <c r="DA66" s="46"/>
    </row>
    <row r="67" spans="1:105" ht="13.5" thickBot="1">
      <c r="A67" s="124"/>
      <c r="B67" s="124"/>
      <c r="C67" s="124"/>
      <c r="D67" s="124"/>
      <c r="E67" s="125"/>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c r="AG67" s="442"/>
      <c r="AH67" s="442"/>
      <c r="AI67" s="442"/>
      <c r="AJ67" s="442"/>
      <c r="AK67" s="442"/>
      <c r="AL67" s="442"/>
      <c r="AM67" s="442"/>
      <c r="AN67" s="442"/>
      <c r="AO67" s="442"/>
      <c r="AP67" s="442"/>
      <c r="AQ67" s="442"/>
      <c r="AR67" s="442"/>
      <c r="AS67" s="442"/>
      <c r="AT67" s="442"/>
      <c r="AU67" s="442"/>
      <c r="AV67" s="442"/>
      <c r="AW67" s="442"/>
      <c r="AX67" s="442"/>
      <c r="AY67" s="442"/>
      <c r="AZ67" s="442"/>
      <c r="BA67" s="442"/>
      <c r="BB67" s="442"/>
      <c r="BC67" s="442"/>
      <c r="BD67" s="503" t="s">
        <v>327</v>
      </c>
      <c r="BE67" s="501"/>
      <c r="BF67" s="501"/>
      <c r="BG67" s="501"/>
      <c r="BH67" s="501"/>
      <c r="BI67" s="502"/>
      <c r="BJ67" s="500" t="s">
        <v>436</v>
      </c>
      <c r="BK67" s="501"/>
      <c r="BL67" s="501"/>
      <c r="BM67" s="501"/>
      <c r="BN67" s="501"/>
      <c r="BO67" s="502"/>
      <c r="BP67" s="61"/>
      <c r="BQ67" s="61"/>
      <c r="BR67" s="494"/>
      <c r="BS67" s="495"/>
      <c r="BT67" s="495"/>
      <c r="BU67" s="495"/>
      <c r="BV67" s="495"/>
      <c r="BW67" s="495"/>
      <c r="BX67" s="495"/>
      <c r="BY67" s="496"/>
      <c r="BZ67" s="494"/>
      <c r="CA67" s="495"/>
      <c r="CB67" s="495"/>
      <c r="CC67" s="495"/>
      <c r="CD67" s="495"/>
      <c r="CE67" s="495"/>
      <c r="CF67" s="495"/>
      <c r="CG67" s="496"/>
      <c r="CH67" s="494">
        <f>CH36+CH42</f>
        <v>0</v>
      </c>
      <c r="CI67" s="495"/>
      <c r="CJ67" s="495"/>
      <c r="CK67" s="495"/>
      <c r="CL67" s="495"/>
      <c r="CM67" s="495"/>
      <c r="CN67" s="495"/>
      <c r="CO67" s="496"/>
      <c r="CP67" s="494"/>
      <c r="CQ67" s="495"/>
      <c r="CR67" s="495"/>
      <c r="CS67" s="495"/>
      <c r="CT67" s="495"/>
      <c r="CU67" s="495"/>
      <c r="CV67" s="495"/>
      <c r="CW67" s="495"/>
      <c r="CY67" s="46"/>
      <c r="CZ67" s="46"/>
      <c r="DA67" s="46"/>
    </row>
    <row r="68" spans="103:105" ht="12.75">
      <c r="CY68" s="136"/>
      <c r="CZ68" s="136"/>
      <c r="DA68" s="136"/>
    </row>
    <row r="69" spans="103:105" ht="12.75">
      <c r="CY69" s="136"/>
      <c r="CZ69" s="136"/>
      <c r="DA69" s="136"/>
    </row>
    <row r="70" spans="103:105" ht="12.75">
      <c r="CY70" s="136"/>
      <c r="CZ70" s="136"/>
      <c r="DA70" s="136"/>
    </row>
    <row r="71" spans="1:105" ht="12.75">
      <c r="A71" s="4" t="s">
        <v>279</v>
      </c>
      <c r="CY71" s="136"/>
      <c r="CZ71" s="136"/>
      <c r="DA71" s="136"/>
    </row>
    <row r="72" spans="1:105" ht="12.75">
      <c r="A72" s="4" t="s">
        <v>280</v>
      </c>
      <c r="W72" s="272" t="s">
        <v>422</v>
      </c>
      <c r="X72" s="272"/>
      <c r="Y72" s="272"/>
      <c r="Z72" s="272"/>
      <c r="AA72" s="272"/>
      <c r="AB72" s="272"/>
      <c r="AC72" s="272"/>
      <c r="AD72" s="272"/>
      <c r="AE72" s="272"/>
      <c r="AF72" s="272"/>
      <c r="AG72" s="272"/>
      <c r="AH72" s="272"/>
      <c r="AI72" s="272"/>
      <c r="AJ72" s="272"/>
      <c r="AK72" s="272"/>
      <c r="AL72" s="272"/>
      <c r="AM72" s="272"/>
      <c r="AN72" s="272"/>
      <c r="AO72" s="272"/>
      <c r="AP72" s="272"/>
      <c r="AQ72" s="272"/>
      <c r="AR72" s="14"/>
      <c r="AS72" s="272"/>
      <c r="AT72" s="272"/>
      <c r="AU72" s="272"/>
      <c r="AV72" s="272"/>
      <c r="AW72" s="272"/>
      <c r="AX72" s="272"/>
      <c r="AY72" s="272"/>
      <c r="AZ72" s="272"/>
      <c r="BA72" s="272"/>
      <c r="BB72" s="272"/>
      <c r="BC72" s="272"/>
      <c r="BD72" s="272"/>
      <c r="BE72" s="272"/>
      <c r="BF72" s="272"/>
      <c r="BG72" s="14"/>
      <c r="BH72" s="272" t="s">
        <v>417</v>
      </c>
      <c r="BI72" s="272"/>
      <c r="BJ72" s="272"/>
      <c r="BK72" s="272"/>
      <c r="BL72" s="272"/>
      <c r="BM72" s="272"/>
      <c r="BN72" s="272"/>
      <c r="BO72" s="272"/>
      <c r="BP72" s="272"/>
      <c r="BQ72" s="272"/>
      <c r="BR72" s="272"/>
      <c r="BS72" s="272"/>
      <c r="BT72" s="272"/>
      <c r="BU72" s="272"/>
      <c r="BV72" s="272"/>
      <c r="BW72" s="272"/>
      <c r="BX72" s="272"/>
      <c r="BY72" s="272"/>
      <c r="BZ72" s="272"/>
      <c r="CA72" s="272"/>
      <c r="CB72" s="272"/>
      <c r="CC72" s="272"/>
      <c r="CD72" s="272"/>
      <c r="CY72" s="136"/>
      <c r="CZ72" s="136"/>
      <c r="DA72" s="136"/>
    </row>
    <row r="73" spans="23:105" s="18" customFormat="1" ht="10.5">
      <c r="W73" s="278" t="s">
        <v>13</v>
      </c>
      <c r="X73" s="278"/>
      <c r="Y73" s="278"/>
      <c r="Z73" s="278"/>
      <c r="AA73" s="278"/>
      <c r="AB73" s="278"/>
      <c r="AC73" s="278"/>
      <c r="AD73" s="278"/>
      <c r="AE73" s="278"/>
      <c r="AF73" s="278"/>
      <c r="AG73" s="278"/>
      <c r="AH73" s="278"/>
      <c r="AI73" s="278"/>
      <c r="AJ73" s="278"/>
      <c r="AK73" s="278"/>
      <c r="AL73" s="278"/>
      <c r="AM73" s="278"/>
      <c r="AN73" s="278"/>
      <c r="AO73" s="278"/>
      <c r="AP73" s="278"/>
      <c r="AQ73" s="278"/>
      <c r="AR73" s="13"/>
      <c r="AS73" s="278" t="s">
        <v>11</v>
      </c>
      <c r="AT73" s="278"/>
      <c r="AU73" s="278"/>
      <c r="AV73" s="278"/>
      <c r="AW73" s="278"/>
      <c r="AX73" s="278"/>
      <c r="AY73" s="278"/>
      <c r="AZ73" s="278"/>
      <c r="BA73" s="278"/>
      <c r="BB73" s="278"/>
      <c r="BC73" s="278"/>
      <c r="BD73" s="278"/>
      <c r="BE73" s="278"/>
      <c r="BF73" s="278"/>
      <c r="BG73" s="13"/>
      <c r="BH73" s="278" t="s">
        <v>12</v>
      </c>
      <c r="BI73" s="278"/>
      <c r="BJ73" s="278"/>
      <c r="BK73" s="278"/>
      <c r="BL73" s="278"/>
      <c r="BM73" s="278"/>
      <c r="BN73" s="278"/>
      <c r="BO73" s="278"/>
      <c r="BP73" s="278"/>
      <c r="BQ73" s="278"/>
      <c r="BR73" s="278"/>
      <c r="BS73" s="278"/>
      <c r="BT73" s="278"/>
      <c r="BU73" s="278"/>
      <c r="BV73" s="278"/>
      <c r="BW73" s="278"/>
      <c r="BX73" s="278"/>
      <c r="BY73" s="278"/>
      <c r="BZ73" s="278"/>
      <c r="CA73" s="278"/>
      <c r="CB73" s="278"/>
      <c r="CC73" s="278"/>
      <c r="CD73" s="278"/>
      <c r="CY73" s="136"/>
      <c r="CZ73" s="136"/>
      <c r="DA73" s="136"/>
    </row>
    <row r="74" spans="1:105" ht="21" customHeight="1">
      <c r="A74" s="4" t="s">
        <v>424</v>
      </c>
      <c r="W74" s="272"/>
      <c r="X74" s="272"/>
      <c r="Y74" s="272"/>
      <c r="Z74" s="272"/>
      <c r="AA74" s="272"/>
      <c r="AB74" s="272"/>
      <c r="AC74" s="272"/>
      <c r="AD74" s="272"/>
      <c r="AE74" s="272"/>
      <c r="AF74" s="272"/>
      <c r="AG74" s="272"/>
      <c r="AH74" s="272"/>
      <c r="AI74" s="272"/>
      <c r="AJ74" s="272"/>
      <c r="AK74" s="272"/>
      <c r="AL74" s="272"/>
      <c r="AM74" s="272"/>
      <c r="AN74" s="272"/>
      <c r="AO74" s="272"/>
      <c r="AP74" s="272"/>
      <c r="AQ74" s="272"/>
      <c r="AR74" s="14"/>
      <c r="AS74" s="498" t="s">
        <v>426</v>
      </c>
      <c r="AT74" s="498"/>
      <c r="AU74" s="498"/>
      <c r="AV74" s="498"/>
      <c r="AW74" s="498"/>
      <c r="AX74" s="498"/>
      <c r="AY74" s="498"/>
      <c r="AZ74" s="498"/>
      <c r="BA74" s="498"/>
      <c r="BB74" s="498"/>
      <c r="BC74" s="498"/>
      <c r="BD74" s="498"/>
      <c r="BE74" s="498"/>
      <c r="BF74" s="498"/>
      <c r="BG74" s="14"/>
      <c r="BH74" s="499"/>
      <c r="BI74" s="499"/>
      <c r="BJ74" s="499"/>
      <c r="BK74" s="499"/>
      <c r="BL74" s="499"/>
      <c r="BM74" s="499"/>
      <c r="BN74" s="499"/>
      <c r="BO74" s="499"/>
      <c r="BP74" s="499"/>
      <c r="BQ74" s="499"/>
      <c r="BR74" s="499"/>
      <c r="BS74" s="499"/>
      <c r="BT74" s="499"/>
      <c r="BU74" s="499"/>
      <c r="BV74" s="499"/>
      <c r="BW74" s="499"/>
      <c r="BX74" s="499"/>
      <c r="BY74" s="499"/>
      <c r="BZ74" s="499"/>
      <c r="CA74" s="499"/>
      <c r="CB74" s="499"/>
      <c r="CC74" s="499"/>
      <c r="CD74" s="499"/>
      <c r="CY74" s="136"/>
      <c r="CZ74" s="136"/>
      <c r="DA74" s="136"/>
    </row>
    <row r="75" spans="23:105" s="18" customFormat="1" ht="10.5">
      <c r="W75" s="278" t="s">
        <v>11</v>
      </c>
      <c r="X75" s="278"/>
      <c r="Y75" s="278"/>
      <c r="Z75" s="278"/>
      <c r="AA75" s="278"/>
      <c r="AB75" s="278"/>
      <c r="AC75" s="278"/>
      <c r="AD75" s="278"/>
      <c r="AE75" s="278"/>
      <c r="AF75" s="278"/>
      <c r="AG75" s="278"/>
      <c r="AH75" s="278"/>
      <c r="AI75" s="278"/>
      <c r="AJ75" s="278"/>
      <c r="AK75" s="278"/>
      <c r="AL75" s="278"/>
      <c r="AM75" s="278"/>
      <c r="AN75" s="278"/>
      <c r="AO75" s="278"/>
      <c r="AP75" s="278"/>
      <c r="AQ75" s="278"/>
      <c r="AR75" s="13"/>
      <c r="AS75" s="111" t="s">
        <v>425</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36"/>
      <c r="CZ75" s="136"/>
      <c r="DA75" s="136"/>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272" t="s">
        <v>423</v>
      </c>
      <c r="K78" s="272"/>
      <c r="L78" s="272"/>
      <c r="M78" s="272"/>
      <c r="N78" s="272"/>
      <c r="O78" s="272"/>
      <c r="P78" s="272"/>
      <c r="Q78" s="272"/>
      <c r="R78" s="272"/>
      <c r="S78" s="272"/>
      <c r="T78" s="272"/>
      <c r="U78" s="272"/>
      <c r="V78" s="272"/>
      <c r="W78" s="272"/>
      <c r="X78" s="272"/>
      <c r="Y78" s="272"/>
      <c r="Z78" s="272"/>
      <c r="AA78" s="272"/>
      <c r="AB78" s="272"/>
      <c r="AC78" s="272"/>
      <c r="AD78" s="272"/>
      <c r="AF78" s="272" t="s">
        <v>418</v>
      </c>
      <c r="AG78" s="272"/>
      <c r="AH78" s="272"/>
      <c r="AI78" s="272"/>
      <c r="AJ78" s="272"/>
      <c r="AK78" s="272"/>
      <c r="AL78" s="272"/>
      <c r="AM78" s="272"/>
      <c r="AN78" s="272"/>
      <c r="AO78" s="272"/>
      <c r="AP78" s="272"/>
      <c r="AQ78" s="272"/>
      <c r="AR78" s="272"/>
      <c r="AS78" s="272"/>
      <c r="AT78" s="272"/>
      <c r="AU78" s="272"/>
      <c r="AV78" s="272"/>
      <c r="AW78" s="272"/>
      <c r="AX78" s="272"/>
      <c r="AY78" s="272"/>
      <c r="AZ78" s="272"/>
      <c r="BB78" s="272" t="s">
        <v>323</v>
      </c>
      <c r="BC78" s="272"/>
      <c r="BD78" s="272"/>
      <c r="BE78" s="272"/>
      <c r="BF78" s="272"/>
      <c r="BG78" s="272"/>
      <c r="BH78" s="272"/>
      <c r="BI78" s="272"/>
      <c r="BJ78" s="272"/>
      <c r="BK78" s="272"/>
      <c r="BL78" s="272"/>
      <c r="BM78" s="272"/>
      <c r="BN78" s="272"/>
      <c r="BO78" s="272"/>
      <c r="BP78" s="272"/>
      <c r="BQ78" s="272"/>
      <c r="BR78" s="272"/>
      <c r="BS78" s="272"/>
      <c r="BT78" s="272"/>
      <c r="BU78" s="272"/>
      <c r="BV78" s="272"/>
      <c r="BW78" s="272"/>
      <c r="BX78" s="272"/>
      <c r="CY78" s="136"/>
      <c r="CZ78" s="136"/>
      <c r="DA78" s="136"/>
    </row>
    <row r="79" spans="10:105" s="18" customFormat="1" ht="10.5">
      <c r="J79" s="278" t="s">
        <v>13</v>
      </c>
      <c r="K79" s="278"/>
      <c r="L79" s="278"/>
      <c r="M79" s="278"/>
      <c r="N79" s="278"/>
      <c r="O79" s="278"/>
      <c r="P79" s="278"/>
      <c r="Q79" s="278"/>
      <c r="R79" s="278"/>
      <c r="S79" s="278"/>
      <c r="T79" s="278"/>
      <c r="U79" s="278"/>
      <c r="V79" s="278"/>
      <c r="W79" s="278"/>
      <c r="X79" s="278"/>
      <c r="Y79" s="278"/>
      <c r="Z79" s="278"/>
      <c r="AA79" s="278"/>
      <c r="AB79" s="278"/>
      <c r="AC79" s="278"/>
      <c r="AD79" s="278"/>
      <c r="AF79" s="278" t="s">
        <v>285</v>
      </c>
      <c r="AG79" s="278"/>
      <c r="AH79" s="278"/>
      <c r="AI79" s="278"/>
      <c r="AJ79" s="278"/>
      <c r="AK79" s="278"/>
      <c r="AL79" s="278"/>
      <c r="AM79" s="278"/>
      <c r="AN79" s="278"/>
      <c r="AO79" s="278"/>
      <c r="AP79" s="278"/>
      <c r="AQ79" s="278"/>
      <c r="AR79" s="278"/>
      <c r="AS79" s="278"/>
      <c r="AT79" s="278"/>
      <c r="AU79" s="278"/>
      <c r="AV79" s="278"/>
      <c r="AW79" s="278"/>
      <c r="AX79" s="278"/>
      <c r="AY79" s="278"/>
      <c r="AZ79" s="278"/>
      <c r="BB79" s="278" t="s">
        <v>298</v>
      </c>
      <c r="BC79" s="278"/>
      <c r="BD79" s="278"/>
      <c r="BE79" s="278"/>
      <c r="BF79" s="278"/>
      <c r="BG79" s="278"/>
      <c r="BH79" s="278"/>
      <c r="BI79" s="278"/>
      <c r="BJ79" s="278"/>
      <c r="BK79" s="278"/>
      <c r="BL79" s="278"/>
      <c r="BM79" s="278"/>
      <c r="BN79" s="278"/>
      <c r="BO79" s="278"/>
      <c r="BP79" s="278"/>
      <c r="BQ79" s="278"/>
      <c r="BR79" s="278"/>
      <c r="BS79" s="278"/>
      <c r="BT79" s="278"/>
      <c r="BU79" s="278"/>
      <c r="BV79" s="278"/>
      <c r="BW79" s="278"/>
      <c r="BX79" s="278"/>
      <c r="CY79" s="136"/>
      <c r="CZ79" s="136"/>
      <c r="DA79" s="136"/>
    </row>
    <row r="80" spans="103:105" ht="4.5" customHeight="1">
      <c r="CY80" s="136"/>
      <c r="CZ80" s="136"/>
      <c r="DA80" s="136"/>
    </row>
    <row r="81" spans="2:105" ht="12.75">
      <c r="B81" s="5" t="s">
        <v>10</v>
      </c>
      <c r="C81" s="168" t="s">
        <v>442</v>
      </c>
      <c r="D81" s="168"/>
      <c r="E81" s="168"/>
      <c r="F81" s="4" t="s">
        <v>6</v>
      </c>
      <c r="H81" s="168" t="s">
        <v>441</v>
      </c>
      <c r="I81" s="168"/>
      <c r="J81" s="168"/>
      <c r="K81" s="168"/>
      <c r="L81" s="168"/>
      <c r="M81" s="168"/>
      <c r="N81" s="168"/>
      <c r="O81" s="168"/>
      <c r="P81" s="168"/>
      <c r="Q81" s="168"/>
      <c r="R81" s="168"/>
      <c r="S81" s="279">
        <v>20</v>
      </c>
      <c r="T81" s="279"/>
      <c r="U81" s="280" t="s">
        <v>397</v>
      </c>
      <c r="V81" s="280"/>
      <c r="W81" s="280"/>
      <c r="X81" s="4" t="s">
        <v>7</v>
      </c>
      <c r="CY81" s="136"/>
      <c r="CZ81" s="136"/>
      <c r="DA81" s="136"/>
    </row>
    <row r="82" spans="103:105" ht="6" customHeight="1" thickBot="1">
      <c r="CY82" s="136"/>
      <c r="CZ82" s="136"/>
      <c r="DA82" s="136"/>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36"/>
      <c r="CZ83" s="136"/>
      <c r="DA83" s="136"/>
    </row>
    <row r="84" spans="1:105" ht="26.25" customHeight="1">
      <c r="A84" s="23"/>
      <c r="B84" s="135" t="s">
        <v>432</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24"/>
      <c r="CY84" s="136"/>
      <c r="CZ84" s="136"/>
      <c r="DA84" s="136"/>
    </row>
    <row r="85" spans="1:105" s="19" customFormat="1" ht="10.5">
      <c r="A85" s="25"/>
      <c r="B85" s="278" t="s">
        <v>287</v>
      </c>
      <c r="C85" s="278"/>
      <c r="D85" s="278"/>
      <c r="E85" s="278"/>
      <c r="F85" s="278"/>
      <c r="G85" s="278"/>
      <c r="H85" s="278"/>
      <c r="I85" s="278"/>
      <c r="J85" s="278"/>
      <c r="K85" s="278"/>
      <c r="L85" s="278"/>
      <c r="M85" s="278"/>
      <c r="N85" s="278"/>
      <c r="O85" s="278"/>
      <c r="P85" s="278"/>
      <c r="Q85" s="278"/>
      <c r="R85" s="278"/>
      <c r="S85" s="278"/>
      <c r="T85" s="278"/>
      <c r="U85" s="278"/>
      <c r="V85" s="278"/>
      <c r="W85" s="278"/>
      <c r="X85" s="278"/>
      <c r="Y85" s="278"/>
      <c r="Z85" s="278"/>
      <c r="AA85" s="278"/>
      <c r="AB85" s="278"/>
      <c r="AC85" s="278"/>
      <c r="AD85" s="278"/>
      <c r="AE85" s="278"/>
      <c r="AF85" s="278"/>
      <c r="AG85" s="278"/>
      <c r="AH85" s="278"/>
      <c r="AI85" s="278"/>
      <c r="AJ85" s="278"/>
      <c r="AK85" s="278"/>
      <c r="AL85" s="278"/>
      <c r="AM85" s="278"/>
      <c r="AN85" s="278"/>
      <c r="AO85" s="278"/>
      <c r="AP85" s="278"/>
      <c r="AQ85" s="278"/>
      <c r="AR85" s="278"/>
      <c r="AS85" s="278"/>
      <c r="AT85" s="278"/>
      <c r="AU85" s="278"/>
      <c r="AV85" s="278"/>
      <c r="AW85" s="278"/>
      <c r="AX85" s="278"/>
      <c r="AY85" s="278"/>
      <c r="AZ85" s="278"/>
      <c r="BA85" s="278"/>
      <c r="BB85" s="278"/>
      <c r="BC85" s="278"/>
      <c r="BD85" s="278"/>
      <c r="BE85" s="278"/>
      <c r="BF85" s="278"/>
      <c r="BG85" s="278"/>
      <c r="BH85" s="26"/>
      <c r="CY85" s="136"/>
      <c r="CZ85" s="136"/>
      <c r="DA85" s="136"/>
    </row>
    <row r="86" spans="1:105" ht="12.75">
      <c r="A86" s="23"/>
      <c r="B86" s="272"/>
      <c r="C86" s="272"/>
      <c r="D86" s="272"/>
      <c r="E86" s="272"/>
      <c r="F86" s="272"/>
      <c r="G86" s="272"/>
      <c r="H86" s="272"/>
      <c r="I86" s="272"/>
      <c r="J86" s="272"/>
      <c r="K86" s="272"/>
      <c r="L86" s="272"/>
      <c r="M86" s="272"/>
      <c r="N86" s="272"/>
      <c r="O86" s="272"/>
      <c r="P86" s="6"/>
      <c r="Q86" s="6"/>
      <c r="R86" s="6"/>
      <c r="S86" s="272" t="s">
        <v>433</v>
      </c>
      <c r="T86" s="272"/>
      <c r="U86" s="272"/>
      <c r="V86" s="272"/>
      <c r="W86" s="272"/>
      <c r="X86" s="272"/>
      <c r="Y86" s="272"/>
      <c r="Z86" s="272"/>
      <c r="AA86" s="272"/>
      <c r="AB86" s="272"/>
      <c r="AC86" s="272"/>
      <c r="AD86" s="272"/>
      <c r="AE86" s="272"/>
      <c r="AF86" s="272"/>
      <c r="AG86" s="272"/>
      <c r="AH86" s="272"/>
      <c r="AI86" s="272"/>
      <c r="AJ86" s="272"/>
      <c r="AK86" s="272"/>
      <c r="AL86" s="272"/>
      <c r="AM86" s="272"/>
      <c r="AN86" s="272"/>
      <c r="AO86" s="272"/>
      <c r="AP86" s="272"/>
      <c r="AQ86" s="272"/>
      <c r="AR86" s="272"/>
      <c r="AS86" s="272"/>
      <c r="AT86" s="272"/>
      <c r="AU86" s="272"/>
      <c r="AV86" s="272"/>
      <c r="AW86" s="272"/>
      <c r="AX86" s="272"/>
      <c r="AY86" s="272"/>
      <c r="AZ86" s="272"/>
      <c r="BA86" s="272"/>
      <c r="BB86" s="272"/>
      <c r="BC86" s="272"/>
      <c r="BD86" s="272"/>
      <c r="BE86" s="272"/>
      <c r="BF86" s="272"/>
      <c r="BG86" s="272"/>
      <c r="BH86" s="24"/>
      <c r="CY86" s="46"/>
      <c r="CZ86" s="46"/>
      <c r="DA86" s="46"/>
    </row>
    <row r="87" spans="1:105" s="18" customFormat="1" ht="12.75">
      <c r="A87" s="27"/>
      <c r="B87" s="278" t="s">
        <v>11</v>
      </c>
      <c r="C87" s="278"/>
      <c r="D87" s="278"/>
      <c r="E87" s="278"/>
      <c r="F87" s="278"/>
      <c r="G87" s="278"/>
      <c r="H87" s="278"/>
      <c r="I87" s="278"/>
      <c r="J87" s="278"/>
      <c r="K87" s="278"/>
      <c r="L87" s="278"/>
      <c r="M87" s="278"/>
      <c r="N87" s="278"/>
      <c r="O87" s="278"/>
      <c r="P87" s="28"/>
      <c r="Q87" s="28"/>
      <c r="R87" s="28"/>
      <c r="S87" s="278" t="s">
        <v>12</v>
      </c>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8"/>
      <c r="AZ87" s="278"/>
      <c r="BA87" s="278"/>
      <c r="BB87" s="278"/>
      <c r="BC87" s="278"/>
      <c r="BD87" s="278"/>
      <c r="BE87" s="278"/>
      <c r="BF87" s="278"/>
      <c r="BG87" s="278"/>
      <c r="BH87" s="29"/>
      <c r="CY87" s="46"/>
      <c r="CZ87" s="46"/>
      <c r="DA87" s="46"/>
    </row>
    <row r="88" spans="1:105" ht="12.75">
      <c r="A88" s="23"/>
      <c r="B88" s="30" t="s">
        <v>10</v>
      </c>
      <c r="C88" s="168" t="s">
        <v>442</v>
      </c>
      <c r="D88" s="168"/>
      <c r="E88" s="168"/>
      <c r="F88" s="6" t="s">
        <v>6</v>
      </c>
      <c r="G88" s="6"/>
      <c r="H88" s="168" t="s">
        <v>441</v>
      </c>
      <c r="I88" s="168"/>
      <c r="J88" s="168"/>
      <c r="K88" s="168"/>
      <c r="L88" s="168"/>
      <c r="M88" s="168"/>
      <c r="N88" s="168"/>
      <c r="O88" s="168"/>
      <c r="P88" s="168"/>
      <c r="Q88" s="168"/>
      <c r="R88" s="168"/>
      <c r="S88" s="484">
        <v>20</v>
      </c>
      <c r="T88" s="484"/>
      <c r="U88" s="280" t="s">
        <v>397</v>
      </c>
      <c r="V88" s="280"/>
      <c r="W88" s="280"/>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36"/>
      <c r="CZ88" s="136"/>
      <c r="DA88" s="136"/>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36"/>
      <c r="CZ89" s="136"/>
      <c r="DA89" s="136"/>
    </row>
    <row r="90" spans="103:105" ht="6" customHeight="1">
      <c r="CY90" s="137"/>
      <c r="CZ90" s="137"/>
      <c r="DA90" s="137"/>
    </row>
    <row r="91" spans="103:106" ht="12.75" hidden="1">
      <c r="CY91" s="439"/>
      <c r="CZ91" s="439"/>
      <c r="DA91" s="439"/>
      <c r="DB91" s="6"/>
    </row>
    <row r="92" spans="103:106" ht="12.75">
      <c r="CY92" s="439"/>
      <c r="CZ92" s="439"/>
      <c r="DA92" s="439"/>
      <c r="DB92" s="6"/>
    </row>
    <row r="93" spans="103:106" ht="12.75">
      <c r="CY93" s="439"/>
      <c r="CZ93" s="439"/>
      <c r="DA93" s="439"/>
      <c r="DB93" s="6"/>
    </row>
    <row r="94" spans="103:106" ht="12.75">
      <c r="CY94" s="101"/>
      <c r="CZ94" s="101"/>
      <c r="DA94" s="101"/>
      <c r="DB94" s="6"/>
    </row>
    <row r="95" spans="103:106" ht="12.75">
      <c r="CY95" s="439"/>
      <c r="CZ95" s="439"/>
      <c r="DA95" s="439"/>
      <c r="DB95" s="6"/>
    </row>
    <row r="96" spans="103:106" ht="12.75">
      <c r="CY96" s="439"/>
      <c r="CZ96" s="439"/>
      <c r="DA96" s="439"/>
      <c r="DB96" s="6"/>
    </row>
    <row r="97" spans="103:106" ht="12.75">
      <c r="CY97" s="439"/>
      <c r="CZ97" s="439"/>
      <c r="DA97" s="439"/>
      <c r="DB97" s="6"/>
    </row>
    <row r="98" spans="103:106" ht="12.75">
      <c r="CY98" s="439"/>
      <c r="CZ98" s="439"/>
      <c r="DA98" s="439"/>
      <c r="DB98" s="6"/>
    </row>
    <row r="99" spans="103:106" ht="12.75">
      <c r="CY99" s="439"/>
      <c r="CZ99" s="439"/>
      <c r="DA99" s="439"/>
      <c r="DB99" s="6"/>
    </row>
    <row r="100" spans="103:106" ht="12.75">
      <c r="CY100" s="439"/>
      <c r="CZ100" s="439"/>
      <c r="DA100" s="439"/>
      <c r="DB100" s="6"/>
    </row>
    <row r="101" spans="103:106" ht="12.75">
      <c r="CY101" s="439"/>
      <c r="CZ101" s="439"/>
      <c r="DA101" s="439"/>
      <c r="DB101" s="6"/>
    </row>
    <row r="102" spans="103:106" ht="12.75">
      <c r="CY102" s="101"/>
      <c r="CZ102" s="101"/>
      <c r="DA102" s="101"/>
      <c r="DB102" s="6"/>
    </row>
    <row r="103" spans="103:106" ht="12.75">
      <c r="CY103" s="439"/>
      <c r="CZ103" s="439"/>
      <c r="DA103" s="439"/>
      <c r="DB103" s="6"/>
    </row>
    <row r="104" spans="103:106" ht="12.75">
      <c r="CY104" s="439"/>
      <c r="CZ104" s="439"/>
      <c r="DA104" s="439"/>
      <c r="DB104" s="6"/>
    </row>
    <row r="105" spans="103:106" ht="12.75">
      <c r="CY105" s="439"/>
      <c r="CZ105" s="439"/>
      <c r="DA105" s="439"/>
      <c r="DB105" s="6"/>
    </row>
    <row r="106" spans="103:106" ht="12.75">
      <c r="CY106" s="439"/>
      <c r="CZ106" s="439"/>
      <c r="DA106" s="439"/>
      <c r="DB106" s="6"/>
    </row>
    <row r="107" spans="103:106" ht="12.75">
      <c r="CY107" s="101"/>
      <c r="CZ107" s="101"/>
      <c r="DA107" s="101"/>
      <c r="DB107" s="6"/>
    </row>
    <row r="108" spans="103:106" ht="12.75">
      <c r="CY108" s="101"/>
      <c r="CZ108" s="101"/>
      <c r="DA108" s="101"/>
      <c r="DB108" s="6"/>
    </row>
    <row r="109" spans="103:106" ht="12.75">
      <c r="CY109" s="439"/>
      <c r="CZ109" s="439"/>
      <c r="DA109" s="439"/>
      <c r="DB109" s="6"/>
    </row>
    <row r="110" spans="103:106" ht="12.75">
      <c r="CY110" s="439"/>
      <c r="CZ110" s="439"/>
      <c r="DA110" s="439"/>
      <c r="DB110" s="6"/>
    </row>
    <row r="111" spans="103:106" ht="12.75">
      <c r="CY111" s="101"/>
      <c r="CZ111" s="101"/>
      <c r="DA111" s="101"/>
      <c r="DB111" s="6"/>
    </row>
    <row r="112" spans="103:106" ht="12.75">
      <c r="CY112" s="439"/>
      <c r="CZ112" s="439"/>
      <c r="DA112" s="439"/>
      <c r="DB112" s="6"/>
    </row>
    <row r="113" spans="103:106" ht="12.75">
      <c r="CY113" s="439"/>
      <c r="CZ113" s="439"/>
      <c r="DA113" s="439"/>
      <c r="DB113" s="6"/>
    </row>
    <row r="114" spans="103:106" ht="12.75">
      <c r="CY114" s="101"/>
      <c r="CZ114" s="101"/>
      <c r="DA114" s="101"/>
      <c r="DB114" s="6"/>
    </row>
    <row r="115" spans="103:106" ht="12.75">
      <c r="CY115" s="439"/>
      <c r="CZ115" s="439"/>
      <c r="DA115" s="439"/>
      <c r="DB115" s="6"/>
    </row>
    <row r="116" spans="103:106" ht="12.75">
      <c r="CY116" s="439"/>
      <c r="CZ116" s="439"/>
      <c r="DA116" s="439"/>
      <c r="DB116" s="6"/>
    </row>
    <row r="117" spans="103:106" ht="12.75">
      <c r="CY117" s="101"/>
      <c r="CZ117" s="101"/>
      <c r="DA117" s="101"/>
      <c r="DB117" s="6"/>
    </row>
    <row r="118" spans="103:106" ht="12.75">
      <c r="CY118" s="439"/>
      <c r="CZ118" s="439"/>
      <c r="DA118" s="439"/>
      <c r="DB118" s="6"/>
    </row>
    <row r="119" spans="103:106" ht="12.75">
      <c r="CY119" s="439"/>
      <c r="CZ119" s="439"/>
      <c r="DA119" s="439"/>
      <c r="DB119" s="6"/>
    </row>
    <row r="120" spans="103:106" ht="12.75">
      <c r="CY120" s="439"/>
      <c r="CZ120" s="439"/>
      <c r="DA120" s="439"/>
      <c r="DB120" s="6"/>
    </row>
    <row r="121" spans="103:106" ht="12.75">
      <c r="CY121" s="439"/>
      <c r="CZ121" s="439"/>
      <c r="DA121" s="439"/>
      <c r="DB121" s="6"/>
    </row>
    <row r="122" spans="103:106" ht="12.75">
      <c r="CY122" s="439"/>
      <c r="CZ122" s="439"/>
      <c r="DA122" s="439"/>
      <c r="DB122" s="6"/>
    </row>
    <row r="123" spans="103:106" ht="12.75">
      <c r="CY123" s="439"/>
      <c r="CZ123" s="439"/>
      <c r="DA123" s="439"/>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39"/>
      <c r="CZ129" s="439"/>
      <c r="DA129" s="439"/>
      <c r="DB129" s="6"/>
    </row>
    <row r="130" spans="103:106" ht="12.75">
      <c r="CY130" s="439"/>
      <c r="CZ130" s="439"/>
      <c r="DA130" s="439"/>
      <c r="DB130" s="6"/>
    </row>
    <row r="131" spans="103:106" ht="12.75">
      <c r="CY131" s="439"/>
      <c r="CZ131" s="439"/>
      <c r="DA131" s="439"/>
      <c r="DB131" s="6"/>
    </row>
    <row r="132" spans="103:106" ht="12.75">
      <c r="CY132" s="439"/>
      <c r="CZ132" s="439"/>
      <c r="DA132" s="439"/>
      <c r="DB132" s="6"/>
    </row>
    <row r="133" spans="103:106" ht="12.75">
      <c r="CY133" s="439"/>
      <c r="CZ133" s="439"/>
      <c r="DA133" s="439"/>
      <c r="DB133" s="6"/>
    </row>
    <row r="134" spans="103:106" ht="12.75">
      <c r="CY134" s="439"/>
      <c r="CZ134" s="439"/>
      <c r="DA134" s="439"/>
      <c r="DB134" s="6"/>
    </row>
    <row r="135" spans="103:106" ht="12.75">
      <c r="CY135" s="439"/>
      <c r="CZ135" s="439"/>
      <c r="DA135" s="439"/>
      <c r="DB135" s="6"/>
    </row>
    <row r="136" spans="103:106" ht="12.75">
      <c r="CY136" s="101"/>
      <c r="CZ136" s="101"/>
      <c r="DA136" s="101"/>
      <c r="DB136" s="6"/>
    </row>
    <row r="137" spans="103:106" ht="12.75">
      <c r="CY137" s="439"/>
      <c r="CZ137" s="439"/>
      <c r="DA137" s="439"/>
      <c r="DB137" s="6"/>
    </row>
    <row r="138" spans="103:106" ht="12.75">
      <c r="CY138" s="439"/>
      <c r="CZ138" s="439"/>
      <c r="DA138" s="439"/>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39"/>
      <c r="CZ142" s="439"/>
      <c r="DA142" s="439"/>
      <c r="DB142" s="6"/>
    </row>
    <row r="143" spans="103:106" ht="12.75">
      <c r="CY143" s="439"/>
      <c r="CZ143" s="439"/>
      <c r="DA143" s="439"/>
      <c r="DB143" s="6"/>
    </row>
    <row r="144" spans="103:106" ht="12.75">
      <c r="CY144" s="101"/>
      <c r="CZ144" s="101"/>
      <c r="DA144" s="101"/>
      <c r="DB144" s="6"/>
    </row>
    <row r="145" spans="103:106" ht="12.75">
      <c r="CY145" s="6"/>
      <c r="CZ145" s="6"/>
      <c r="DA145" s="6"/>
      <c r="DB145" s="6"/>
    </row>
  </sheetData>
  <sheetProtection/>
  <mergeCells count="520">
    <mergeCell ref="BJ25:BO25"/>
    <mergeCell ref="B53:E53"/>
    <mergeCell ref="F53:BC53"/>
    <mergeCell ref="BZ46:CG46"/>
    <mergeCell ref="BZ47:CG48"/>
    <mergeCell ref="A37:E38"/>
    <mergeCell ref="A43:E43"/>
    <mergeCell ref="BD42:BI42"/>
    <mergeCell ref="BJ42:BO42"/>
    <mergeCell ref="A36:E36"/>
    <mergeCell ref="CP25:CW25"/>
    <mergeCell ref="CP44:CW44"/>
    <mergeCell ref="B44:E44"/>
    <mergeCell ref="F44:BC44"/>
    <mergeCell ref="BD44:BI44"/>
    <mergeCell ref="BJ44:BO44"/>
    <mergeCell ref="BR44:BY44"/>
    <mergeCell ref="BZ27:CG27"/>
    <mergeCell ref="CP36:CW36"/>
    <mergeCell ref="BZ34:CG35"/>
    <mergeCell ref="BP19:BP21"/>
    <mergeCell ref="BP22:BP23"/>
    <mergeCell ref="BP28:BP30"/>
    <mergeCell ref="BP39:BP40"/>
    <mergeCell ref="BQ64:BQ65"/>
    <mergeCell ref="B25:E25"/>
    <mergeCell ref="B26:E26"/>
    <mergeCell ref="B27:E27"/>
    <mergeCell ref="F25:BC25"/>
    <mergeCell ref="BD25:BI25"/>
    <mergeCell ref="BR62:BY63"/>
    <mergeCell ref="BR66:BY66"/>
    <mergeCell ref="BQ19:BQ21"/>
    <mergeCell ref="BQ22:BQ23"/>
    <mergeCell ref="BQ28:BQ30"/>
    <mergeCell ref="BQ31:BQ33"/>
    <mergeCell ref="BQ51:BQ52"/>
    <mergeCell ref="BR26:BY26"/>
    <mergeCell ref="BR46:BY46"/>
    <mergeCell ref="BH74:CD74"/>
    <mergeCell ref="CY74:CY75"/>
    <mergeCell ref="CZ74:CZ75"/>
    <mergeCell ref="DA74:DA75"/>
    <mergeCell ref="BJ67:BO67"/>
    <mergeCell ref="BR67:BY67"/>
    <mergeCell ref="BD67:BI67"/>
    <mergeCell ref="AS73:BF73"/>
    <mergeCell ref="BH73:CD73"/>
    <mergeCell ref="W75:AQ75"/>
    <mergeCell ref="CZ22:CZ23"/>
    <mergeCell ref="DA22:DA23"/>
    <mergeCell ref="BZ67:CG67"/>
    <mergeCell ref="CH67:CO67"/>
    <mergeCell ref="CP67:CW67"/>
    <mergeCell ref="BD64:BI65"/>
    <mergeCell ref="BJ64:BO65"/>
    <mergeCell ref="AS74:BF74"/>
    <mergeCell ref="BR64:BY65"/>
    <mergeCell ref="CY3:DA3"/>
    <mergeCell ref="CY4:CY8"/>
    <mergeCell ref="CZ4:CZ8"/>
    <mergeCell ref="DA4:DA8"/>
    <mergeCell ref="CY13:CY14"/>
    <mergeCell ref="CZ13:CZ14"/>
    <mergeCell ref="DA13:DA14"/>
    <mergeCell ref="BZ66:CG66"/>
    <mergeCell ref="CH66:CO66"/>
    <mergeCell ref="CP66:CW66"/>
    <mergeCell ref="A66:E66"/>
    <mergeCell ref="F66:BC66"/>
    <mergeCell ref="BD66:BI66"/>
    <mergeCell ref="BJ66:BO66"/>
    <mergeCell ref="BP64:BP65"/>
    <mergeCell ref="BJ62:BO63"/>
    <mergeCell ref="F63:BC63"/>
    <mergeCell ref="BZ62:CG63"/>
    <mergeCell ref="A10:E18"/>
    <mergeCell ref="A19:E21"/>
    <mergeCell ref="A22:E23"/>
    <mergeCell ref="A56:E57"/>
    <mergeCell ref="F16:BC16"/>
    <mergeCell ref="A62:E63"/>
    <mergeCell ref="BZ22:CG23"/>
    <mergeCell ref="A67:E67"/>
    <mergeCell ref="F67:BC67"/>
    <mergeCell ref="F32:BC32"/>
    <mergeCell ref="F27:BC27"/>
    <mergeCell ref="A46:E46"/>
    <mergeCell ref="A58:E59"/>
    <mergeCell ref="BQ37:BQ38"/>
    <mergeCell ref="BQ39:BQ40"/>
    <mergeCell ref="BQ47:BQ48"/>
    <mergeCell ref="A64:E65"/>
    <mergeCell ref="A1:CW1"/>
    <mergeCell ref="F12:BC12"/>
    <mergeCell ref="F13:BC13"/>
    <mergeCell ref="F14:BC14"/>
    <mergeCell ref="F15:BC15"/>
    <mergeCell ref="BR31:BY33"/>
    <mergeCell ref="F7:BC7"/>
    <mergeCell ref="BD9:BI9"/>
    <mergeCell ref="F29:BC29"/>
    <mergeCell ref="A60:E60"/>
    <mergeCell ref="A61:E61"/>
    <mergeCell ref="F58:BC58"/>
    <mergeCell ref="A7:E7"/>
    <mergeCell ref="A8:E8"/>
    <mergeCell ref="F11:BC11"/>
    <mergeCell ref="F61:BC61"/>
    <mergeCell ref="A39:E40"/>
    <mergeCell ref="F22:BC22"/>
    <mergeCell ref="F23:BC23"/>
    <mergeCell ref="BJ56:BO57"/>
    <mergeCell ref="F31:BC31"/>
    <mergeCell ref="BD31:BI33"/>
    <mergeCell ref="F57:BC57"/>
    <mergeCell ref="F64:BC64"/>
    <mergeCell ref="F37:BC37"/>
    <mergeCell ref="F38:BC38"/>
    <mergeCell ref="F40:BC40"/>
    <mergeCell ref="BD43:BI43"/>
    <mergeCell ref="F42:BC42"/>
    <mergeCell ref="F65:BC65"/>
    <mergeCell ref="BD22:BI23"/>
    <mergeCell ref="BJ22:BO23"/>
    <mergeCell ref="BR22:BY23"/>
    <mergeCell ref="BR28:BY30"/>
    <mergeCell ref="BR27:BY27"/>
    <mergeCell ref="BJ27:BO27"/>
    <mergeCell ref="BR24:BY24"/>
    <mergeCell ref="BJ47:BO48"/>
    <mergeCell ref="F43:BC43"/>
    <mergeCell ref="BZ24:CG24"/>
    <mergeCell ref="BJ26:BO26"/>
    <mergeCell ref="CZ78:CZ79"/>
    <mergeCell ref="DA78:DA79"/>
    <mergeCell ref="CZ72:CZ73"/>
    <mergeCell ref="DA72:DA73"/>
    <mergeCell ref="CZ68:CZ69"/>
    <mergeCell ref="CY34:CY35"/>
    <mergeCell ref="CZ34:CZ35"/>
    <mergeCell ref="DA34:DA35"/>
    <mergeCell ref="CZ48:CZ49"/>
    <mergeCell ref="DA48:DA49"/>
    <mergeCell ref="CY18:CY21"/>
    <mergeCell ref="CZ18:CZ21"/>
    <mergeCell ref="DA18:DA21"/>
    <mergeCell ref="CZ70:CZ71"/>
    <mergeCell ref="DA70:DA71"/>
    <mergeCell ref="CY37:CY38"/>
    <mergeCell ref="CZ39:CZ40"/>
    <mergeCell ref="CY48:CY49"/>
    <mergeCell ref="CY59:CY60"/>
    <mergeCell ref="CY22:CY23"/>
    <mergeCell ref="DA68:DA69"/>
    <mergeCell ref="J79:AD79"/>
    <mergeCell ref="AF78:AZ78"/>
    <mergeCell ref="AF79:AZ79"/>
    <mergeCell ref="BB78:BX78"/>
    <mergeCell ref="BB79:BX79"/>
    <mergeCell ref="BH72:CD72"/>
    <mergeCell ref="W73:AQ73"/>
    <mergeCell ref="DA80:DA81"/>
    <mergeCell ref="CZ84:CZ85"/>
    <mergeCell ref="DA118:DA119"/>
    <mergeCell ref="CZ37:CZ38"/>
    <mergeCell ref="DA37:DA38"/>
    <mergeCell ref="CZ59:CZ60"/>
    <mergeCell ref="DA59:DA60"/>
    <mergeCell ref="DA95:DA96"/>
    <mergeCell ref="CZ61:CZ62"/>
    <mergeCell ref="DA61:DA62"/>
    <mergeCell ref="CZ100:CZ101"/>
    <mergeCell ref="DA142:DA143"/>
    <mergeCell ref="CY28:CY30"/>
    <mergeCell ref="CZ28:CZ30"/>
    <mergeCell ref="DA28:DA30"/>
    <mergeCell ref="DA115:DA116"/>
    <mergeCell ref="DA122:DA123"/>
    <mergeCell ref="CZ82:CZ83"/>
    <mergeCell ref="DA82:DA83"/>
    <mergeCell ref="CZ80:CZ81"/>
    <mergeCell ref="C88:E88"/>
    <mergeCell ref="H88:R88"/>
    <mergeCell ref="S88:T88"/>
    <mergeCell ref="U88:W88"/>
    <mergeCell ref="B86:O86"/>
    <mergeCell ref="CZ142:CZ143"/>
    <mergeCell ref="CZ115:CZ116"/>
    <mergeCell ref="CZ118:CZ119"/>
    <mergeCell ref="CZ122:CZ123"/>
    <mergeCell ref="CZ91:CZ93"/>
    <mergeCell ref="H81:R81"/>
    <mergeCell ref="S81:T81"/>
    <mergeCell ref="U81:W81"/>
    <mergeCell ref="BZ64:CG65"/>
    <mergeCell ref="B87:O87"/>
    <mergeCell ref="S86:BG86"/>
    <mergeCell ref="S87:BG87"/>
    <mergeCell ref="W74:AQ74"/>
    <mergeCell ref="W72:AQ72"/>
    <mergeCell ref="AS72:BF72"/>
    <mergeCell ref="B84:BG84"/>
    <mergeCell ref="B85:BG85"/>
    <mergeCell ref="J78:AD78"/>
    <mergeCell ref="BZ37:CG38"/>
    <mergeCell ref="CH37:CO38"/>
    <mergeCell ref="A42:E42"/>
    <mergeCell ref="BZ60:CG60"/>
    <mergeCell ref="BJ61:BO61"/>
    <mergeCell ref="BR61:BY61"/>
    <mergeCell ref="C81:E81"/>
    <mergeCell ref="CH39:CO40"/>
    <mergeCell ref="CP39:CW40"/>
    <mergeCell ref="BR39:BY40"/>
    <mergeCell ref="F34:BC34"/>
    <mergeCell ref="BD34:BI35"/>
    <mergeCell ref="BJ37:BO38"/>
    <mergeCell ref="BJ34:BO35"/>
    <mergeCell ref="BP34:BP35"/>
    <mergeCell ref="BR34:BY35"/>
    <mergeCell ref="BP37:BP38"/>
    <mergeCell ref="CP31:CW33"/>
    <mergeCell ref="CP34:CW35"/>
    <mergeCell ref="BR37:BY38"/>
    <mergeCell ref="BZ39:CG40"/>
    <mergeCell ref="BJ46:BO46"/>
    <mergeCell ref="BJ39:BO40"/>
    <mergeCell ref="BJ41:BO41"/>
    <mergeCell ref="CH41:CO41"/>
    <mergeCell ref="BZ44:CG44"/>
    <mergeCell ref="CH44:CO44"/>
    <mergeCell ref="CH47:CO48"/>
    <mergeCell ref="CH31:CO33"/>
    <mergeCell ref="BQ34:BQ35"/>
    <mergeCell ref="BZ42:CG42"/>
    <mergeCell ref="CH42:CO42"/>
    <mergeCell ref="BJ31:BO33"/>
    <mergeCell ref="BJ43:BO43"/>
    <mergeCell ref="BR43:BY43"/>
    <mergeCell ref="BR42:BY42"/>
    <mergeCell ref="BZ45:CG45"/>
    <mergeCell ref="CP53:CW53"/>
    <mergeCell ref="CH49:CO49"/>
    <mergeCell ref="BR50:BY50"/>
    <mergeCell ref="BZ49:CG49"/>
    <mergeCell ref="CH56:CO57"/>
    <mergeCell ref="CH46:CO46"/>
    <mergeCell ref="BR53:BY53"/>
    <mergeCell ref="BZ53:CG53"/>
    <mergeCell ref="BZ50:CG50"/>
    <mergeCell ref="BR55:BY55"/>
    <mergeCell ref="CP42:CW42"/>
    <mergeCell ref="CP43:CW43"/>
    <mergeCell ref="CP46:CW46"/>
    <mergeCell ref="CP47:CW48"/>
    <mergeCell ref="BR56:BY57"/>
    <mergeCell ref="BZ56:CG57"/>
    <mergeCell ref="BR47:BY48"/>
    <mergeCell ref="CH50:CO50"/>
    <mergeCell ref="BZ51:CG52"/>
    <mergeCell ref="CH51:CO52"/>
    <mergeCell ref="BZ61:CG61"/>
    <mergeCell ref="BD60:BI60"/>
    <mergeCell ref="BJ60:BO60"/>
    <mergeCell ref="BR60:BY60"/>
    <mergeCell ref="BP56:BP57"/>
    <mergeCell ref="BD58:BI59"/>
    <mergeCell ref="BP58:BP59"/>
    <mergeCell ref="BR58:BY59"/>
    <mergeCell ref="BQ56:BQ57"/>
    <mergeCell ref="BQ58:BQ59"/>
    <mergeCell ref="BZ10:CG18"/>
    <mergeCell ref="CH10:CO18"/>
    <mergeCell ref="BR9:BY9"/>
    <mergeCell ref="BJ10:BO18"/>
    <mergeCell ref="BD27:BI27"/>
    <mergeCell ref="BR19:BY21"/>
    <mergeCell ref="BZ19:CG21"/>
    <mergeCell ref="CH19:CO21"/>
    <mergeCell ref="BR10:BY18"/>
    <mergeCell ref="BQ10:BQ18"/>
    <mergeCell ref="BZ9:CG9"/>
    <mergeCell ref="BJ9:BO9"/>
    <mergeCell ref="BR7:BY7"/>
    <mergeCell ref="BJ6:BO6"/>
    <mergeCell ref="BJ3:BO3"/>
    <mergeCell ref="BR3:CW3"/>
    <mergeCell ref="BR8:BY8"/>
    <mergeCell ref="BJ7:BO7"/>
    <mergeCell ref="BJ5:BO5"/>
    <mergeCell ref="BD8:BI8"/>
    <mergeCell ref="CP9:CW9"/>
    <mergeCell ref="CP7:CW7"/>
    <mergeCell ref="CH36:CO36"/>
    <mergeCell ref="CP22:CW23"/>
    <mergeCell ref="CH22:CO23"/>
    <mergeCell ref="CH28:CO30"/>
    <mergeCell ref="CH34:CO35"/>
    <mergeCell ref="CH9:CO9"/>
    <mergeCell ref="CP8:CW8"/>
    <mergeCell ref="BD7:BI7"/>
    <mergeCell ref="BR6:BY6"/>
    <mergeCell ref="BZ7:CG7"/>
    <mergeCell ref="CH7:CO7"/>
    <mergeCell ref="BR5:BY5"/>
    <mergeCell ref="BP3:BP7"/>
    <mergeCell ref="A3:E3"/>
    <mergeCell ref="A4:E4"/>
    <mergeCell ref="A5:E5"/>
    <mergeCell ref="A6:E6"/>
    <mergeCell ref="BZ4:CG4"/>
    <mergeCell ref="BD3:BI3"/>
    <mergeCell ref="F4:BC4"/>
    <mergeCell ref="BD4:BI4"/>
    <mergeCell ref="BR4:BY4"/>
    <mergeCell ref="BD6:BI6"/>
    <mergeCell ref="A9:E9"/>
    <mergeCell ref="F39:BC39"/>
    <mergeCell ref="F28:BC28"/>
    <mergeCell ref="A28:E30"/>
    <mergeCell ref="F18:BC18"/>
    <mergeCell ref="B24:E24"/>
    <mergeCell ref="F10:BC10"/>
    <mergeCell ref="A34:E35"/>
    <mergeCell ref="F9:BC9"/>
    <mergeCell ref="A31:E33"/>
    <mergeCell ref="F6:BC6"/>
    <mergeCell ref="BZ6:CG6"/>
    <mergeCell ref="CP10:CW18"/>
    <mergeCell ref="F5:BC5"/>
    <mergeCell ref="BD5:BI5"/>
    <mergeCell ref="F8:BC8"/>
    <mergeCell ref="CH8:CO8"/>
    <mergeCell ref="BJ8:BO8"/>
    <mergeCell ref="BZ8:CG8"/>
    <mergeCell ref="BP10:BP18"/>
    <mergeCell ref="F3:BC3"/>
    <mergeCell ref="BJ4:BO4"/>
    <mergeCell ref="CH4:CO4"/>
    <mergeCell ref="BZ5:CG5"/>
    <mergeCell ref="CH5:CO5"/>
    <mergeCell ref="CP4:CW4"/>
    <mergeCell ref="BQ4:BQ7"/>
    <mergeCell ref="CP6:CW6"/>
    <mergeCell ref="CH6:CO6"/>
    <mergeCell ref="CP5:CW5"/>
    <mergeCell ref="F33:BC33"/>
    <mergeCell ref="BD10:BI18"/>
    <mergeCell ref="F46:BC46"/>
    <mergeCell ref="BD46:BI46"/>
    <mergeCell ref="F21:BC21"/>
    <mergeCell ref="F17:BC17"/>
    <mergeCell ref="F26:BC26"/>
    <mergeCell ref="BD26:BI26"/>
    <mergeCell ref="BD36:BI36"/>
    <mergeCell ref="F41:BC41"/>
    <mergeCell ref="BD41:BI41"/>
    <mergeCell ref="BJ36:BO36"/>
    <mergeCell ref="F36:BC36"/>
    <mergeCell ref="BD39:BI40"/>
    <mergeCell ref="BD37:BI38"/>
    <mergeCell ref="F35:BC35"/>
    <mergeCell ref="BD19:BI21"/>
    <mergeCell ref="F20:BC20"/>
    <mergeCell ref="BJ28:BO30"/>
    <mergeCell ref="BJ19:BO21"/>
    <mergeCell ref="F24:BC24"/>
    <mergeCell ref="BD24:BI24"/>
    <mergeCell ref="F19:BC19"/>
    <mergeCell ref="BJ24:BO24"/>
    <mergeCell ref="F30:BC30"/>
    <mergeCell ref="BD28:BI30"/>
    <mergeCell ref="CP19:CW21"/>
    <mergeCell ref="BZ43:CG43"/>
    <mergeCell ref="CH43:CO43"/>
    <mergeCell ref="BR36:BY36"/>
    <mergeCell ref="BZ36:CG36"/>
    <mergeCell ref="CP37:CW38"/>
    <mergeCell ref="CP28:CW30"/>
    <mergeCell ref="CP24:CW24"/>
    <mergeCell ref="BR41:BY41"/>
    <mergeCell ref="BZ41:CG41"/>
    <mergeCell ref="CY61:CY62"/>
    <mergeCell ref="CY137:CY138"/>
    <mergeCell ref="CY112:CY113"/>
    <mergeCell ref="CY100:CY101"/>
    <mergeCell ref="CY70:CY71"/>
    <mergeCell ref="CY78:CY79"/>
    <mergeCell ref="CY72:CY73"/>
    <mergeCell ref="CY68:CY69"/>
    <mergeCell ref="A50:E50"/>
    <mergeCell ref="F48:BC48"/>
    <mergeCell ref="A47:E48"/>
    <mergeCell ref="CY142:CY143"/>
    <mergeCell ref="CY118:CY119"/>
    <mergeCell ref="CY82:CY83"/>
    <mergeCell ref="CY95:CY96"/>
    <mergeCell ref="CY80:CY81"/>
    <mergeCell ref="CY84:CY85"/>
    <mergeCell ref="CY120:CY121"/>
    <mergeCell ref="CH53:CO53"/>
    <mergeCell ref="F55:BC55"/>
    <mergeCell ref="BP47:BP48"/>
    <mergeCell ref="BR49:BY49"/>
    <mergeCell ref="BD50:BI50"/>
    <mergeCell ref="BJ50:BO50"/>
    <mergeCell ref="BD51:BI52"/>
    <mergeCell ref="F49:BC49"/>
    <mergeCell ref="BD49:BI49"/>
    <mergeCell ref="BJ49:BO49"/>
    <mergeCell ref="A55:E55"/>
    <mergeCell ref="BD55:BI55"/>
    <mergeCell ref="BJ55:BO55"/>
    <mergeCell ref="BR54:BY54"/>
    <mergeCell ref="BZ55:CG55"/>
    <mergeCell ref="CH55:CO55"/>
    <mergeCell ref="CH54:CO54"/>
    <mergeCell ref="BD62:BI63"/>
    <mergeCell ref="F51:BC51"/>
    <mergeCell ref="BJ51:BO52"/>
    <mergeCell ref="BD56:BI57"/>
    <mergeCell ref="F56:BC56"/>
    <mergeCell ref="BJ58:BO59"/>
    <mergeCell ref="F59:BC59"/>
    <mergeCell ref="F52:BC52"/>
    <mergeCell ref="BD53:BI53"/>
    <mergeCell ref="BJ53:BO53"/>
    <mergeCell ref="BP62:BP63"/>
    <mergeCell ref="CH58:CO59"/>
    <mergeCell ref="CH62:CO63"/>
    <mergeCell ref="CH60:CO60"/>
    <mergeCell ref="CH61:CO61"/>
    <mergeCell ref="F60:BC60"/>
    <mergeCell ref="BZ58:CG59"/>
    <mergeCell ref="BD61:BI61"/>
    <mergeCell ref="BQ62:BQ63"/>
    <mergeCell ref="F62:BC62"/>
    <mergeCell ref="CH64:CO65"/>
    <mergeCell ref="CP55:CW55"/>
    <mergeCell ref="CP58:CW59"/>
    <mergeCell ref="CP62:CW63"/>
    <mergeCell ref="CP64:CW65"/>
    <mergeCell ref="CP60:CW60"/>
    <mergeCell ref="CP61:CW61"/>
    <mergeCell ref="CP56:CW57"/>
    <mergeCell ref="DA120:DA121"/>
    <mergeCell ref="CZ131:CZ133"/>
    <mergeCell ref="DA131:DA133"/>
    <mergeCell ref="CY122:CY123"/>
    <mergeCell ref="CZ105:CZ106"/>
    <mergeCell ref="DA105:DA106"/>
    <mergeCell ref="CZ120:CZ121"/>
    <mergeCell ref="CZ112:CZ113"/>
    <mergeCell ref="DA137:DA138"/>
    <mergeCell ref="CY134:CY135"/>
    <mergeCell ref="CZ134:CZ135"/>
    <mergeCell ref="DA134:DA135"/>
    <mergeCell ref="CY129:CY130"/>
    <mergeCell ref="CZ129:CZ130"/>
    <mergeCell ref="DA129:DA130"/>
    <mergeCell ref="CY131:CY133"/>
    <mergeCell ref="CZ137:CZ138"/>
    <mergeCell ref="DA84:DA85"/>
    <mergeCell ref="DA112:DA113"/>
    <mergeCell ref="CY115:CY116"/>
    <mergeCell ref="CY109:CY110"/>
    <mergeCell ref="CZ109:CZ110"/>
    <mergeCell ref="DA109:DA110"/>
    <mergeCell ref="CY103:CY104"/>
    <mergeCell ref="CZ103:CZ104"/>
    <mergeCell ref="DA103:DA104"/>
    <mergeCell ref="CY105:CY106"/>
    <mergeCell ref="DA100:DA101"/>
    <mergeCell ref="CY88:CY90"/>
    <mergeCell ref="CZ88:CZ90"/>
    <mergeCell ref="DA88:DA90"/>
    <mergeCell ref="CY91:CY93"/>
    <mergeCell ref="CY97:CY99"/>
    <mergeCell ref="CZ97:CZ99"/>
    <mergeCell ref="DA97:DA99"/>
    <mergeCell ref="DA91:DA93"/>
    <mergeCell ref="CZ95:CZ96"/>
    <mergeCell ref="BZ26:CG26"/>
    <mergeCell ref="CH26:CO26"/>
    <mergeCell ref="BR25:BY25"/>
    <mergeCell ref="BZ25:CG25"/>
    <mergeCell ref="CH25:CO25"/>
    <mergeCell ref="BZ31:CG33"/>
    <mergeCell ref="BZ28:CG30"/>
    <mergeCell ref="CH45:CO45"/>
    <mergeCell ref="CH24:CO24"/>
    <mergeCell ref="CP26:CW26"/>
    <mergeCell ref="CH27:CO27"/>
    <mergeCell ref="CP27:CW27"/>
    <mergeCell ref="B54:E54"/>
    <mergeCell ref="F54:BC54"/>
    <mergeCell ref="BD54:BI54"/>
    <mergeCell ref="BJ54:BO54"/>
    <mergeCell ref="BP51:BP52"/>
    <mergeCell ref="B45:E45"/>
    <mergeCell ref="F45:BC45"/>
    <mergeCell ref="BD45:BI45"/>
    <mergeCell ref="BJ45:BO45"/>
    <mergeCell ref="BR45:BY45"/>
    <mergeCell ref="BR51:BY52"/>
    <mergeCell ref="F47:BC47"/>
    <mergeCell ref="A49:E49"/>
    <mergeCell ref="F50:BC50"/>
    <mergeCell ref="BD47:BI48"/>
    <mergeCell ref="BP31:BP33"/>
    <mergeCell ref="B41:E41"/>
    <mergeCell ref="CP54:CW54"/>
    <mergeCell ref="CP41:CW41"/>
    <mergeCell ref="CP45:CW45"/>
    <mergeCell ref="CP49:CW49"/>
    <mergeCell ref="CP50:CW50"/>
    <mergeCell ref="CP51:CW52"/>
    <mergeCell ref="BZ54:CG54"/>
    <mergeCell ref="A51:E52"/>
  </mergeCells>
  <printOptions/>
  <pageMargins left="0.3937007874015748" right="0.3937007874015748" top="0.7874015748031497" bottom="0.3937007874015748" header="0.2755905511811024" footer="0.2755905511811024"/>
  <pageSetup fitToHeight="0" fitToWidth="1" horizontalDpi="600" verticalDpi="600" orientation="portrait" paperSize="9" scale="54"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2023-04-08T06:14:23Z</cp:lastPrinted>
  <dcterms:created xsi:type="dcterms:W3CDTF">2004-09-19T06:34:55Z</dcterms:created>
  <dcterms:modified xsi:type="dcterms:W3CDTF">2023-07-03T10:40:13Z</dcterms:modified>
  <cp:category/>
  <cp:version/>
  <cp:contentType/>
  <cp:contentStatus/>
</cp:coreProperties>
</file>